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8A8C8C89-711B-402E-9881-05B13D0EB8EB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<sst xmlns="http://schemas.openxmlformats.org/spreadsheetml/2006/main" count="16" uniqueCount="14">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</sst>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50060000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Atalanta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92000000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6000000</v>
      </c>
      <c r="D6" s="26" t="str">
        <f>IF(ISERROR(VLOOKUP(CONCATENATE($O$3,$A7),[2]DATA!$B$1:$G$2000,3,0)),"",VLOOKUP(CONCATENATE($O$3,$A7),[2]DATA!$B$1:$G$2000,3,0))</f>
        <v>Brahim</v>
      </c>
      <c r="E6" s="26" t="str">
        <f>IF(ISERROR(VLOOKUP(CONCATENATE($O$3,$A7),[2]DATA!$B$1:$G$2000,4,0)),"",VLOOKUP(CONCATENATE($O$3,$A7),[2]DATA!$B$1:$G$2000,4,0))</f>
        <v>PSV</v>
      </c>
      <c r="F6" s="18">
        <f>IF(ISERROR(VLOOKUP(CONCATENATE($O$3,$A7),[2]DATA!$B$1:$G$2000,6,0)),"",VLOOKUP(CONCATENATE($O$3,$A7),[2]DATA!$B$1:$G$2000,6,0)/-1)</f>
        <v>-47500000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S_McTominay</v>
      </c>
      <c r="E7" s="26" t="str">
        <f>IF(ISERROR(VLOOKUP(CONCATENATE($O$3,$A8),[2]DATA!$B$1:$G$2000,4,0)),"",VLOOKUP(CONCATENATE($O$3,$A8),[2]DATA!$B$1:$G$2000,4,0))</f>
        <v>Stoke_City</v>
      </c>
      <c r="F7" s="18">
        <f>IF(ISERROR(VLOOKUP(CONCATENATE($O$3,$A8),[2]DATA!$B$1:$G$2000,6,0)),"",VLOOKUP(CONCATENATE($O$3,$A8),[2]DATA!$B$1:$G$2000,6,0)/-1)</f>
        <v>-62000000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R_Sawyers</v>
      </c>
      <c r="E8" s="26" t="str">
        <f>IF(ISERROR(VLOOKUP(CONCATENATE($O$3,$A9),[2]DATA!$B$1:$G$2000,4,0)),"",VLOOKUP(CONCATENATE($O$3,$A9),[2]DATA!$B$1:$G$2000,4,0))</f>
        <v>Stoke_City</v>
      </c>
      <c r="F8" s="18">
        <f>IF(ISERROR(VLOOKUP(CONCATENATE($O$3,$A9),[2]DATA!$B$1:$G$2000,6,0)),"",VLOOKUP(CONCATENATE($O$3,$A9),[2]DATA!$B$1:$G$2000,6,0)/-1)</f>
        <v>-27500000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G_Burgstaller</v>
      </c>
      <c r="E9" s="26" t="str">
        <f>IF(ISERROR(VLOOKUP(CONCATENATE($O$3,$A10),[2]DATA!$B$1:$G$2000,4,0)),"",VLOOKUP(CONCATENATE($O$3,$A10),[2]DATA!$B$1:$G$2000,4,0))</f>
        <v>Rangers</v>
      </c>
      <c r="F9" s="18">
        <f>IF(ISERROR(VLOOKUP(CONCATENATE($O$3,$A10),[2]DATA!$B$1:$G$2000,6,0)),"",VLOOKUP(CONCATENATE($O$3,$A10),[2]DATA!$B$1:$G$2000,6,0)/-1)</f>
        <v>-5000000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71160000</v>
      </c>
      <c r="D10" s="26" t="str">
        <f>IF(ISERROR(VLOOKUP(CONCATENATE($O$3,$A11),[2]DATA!$B$1:$G$2000,3,0)),"",VLOOKUP(CONCATENATE($O$3,$A11),[2]DATA!$B$1:$G$2000,3,0))</f>
        <v>S_Denswil</v>
      </c>
      <c r="E10" s="26" t="str">
        <f>IF(ISERROR(VLOOKUP(CONCATENATE($O$3,$A11),[2]DATA!$B$1:$G$2000,4,0)),"",VLOOKUP(CONCATENATE($O$3,$A11),[2]DATA!$B$1:$G$2000,4,0))</f>
        <v>Roma</v>
      </c>
      <c r="F10" s="18">
        <f>IF(ISERROR(VLOOKUP(CONCATENATE($O$3,$A11),[2]DATA!$B$1:$G$2000,6,0)),"",VLOOKUP(CONCATENATE($O$3,$A11),[2]DATA!$B$1:$G$2000,6,0)/-1)</f>
        <v>-6000000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-26700000</v>
      </c>
      <c r="D11" s="26" t="str">
        <f>IF(ISERROR(VLOOKUP(CONCATENATE($O$3,$A12),[2]DATA!$B$1:$G$2000,3,0)),"",VLOOKUP(CONCATENATE($O$3,$A12),[2]DATA!$B$1:$G$2000,3,0))</f>
        <v>A_Onaiwu</v>
      </c>
      <c r="E11" s="26" t="str">
        <f>IF(ISERROR(VLOOKUP(CONCATENATE($O$3,$A12),[2]DATA!$B$1:$G$2000,4,0)),"",VLOOKUP(CONCATENATE($O$3,$A12),[2]DATA!$B$1:$G$2000,4,0))</f>
        <v>Eintracht_Frankfurt</v>
      </c>
      <c r="F11" s="18">
        <f>IF(ISERROR(VLOOKUP(CONCATENATE($O$3,$A12),[2]DATA!$B$1:$G$2000,6,0)),"",VLOOKUP(CONCATENATE($O$3,$A12),[2]DATA!$B$1:$G$2000,6,0)/-1)</f>
        <v>-4000000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-92400000</v>
      </c>
      <c r="D12" s="26" t="str">
        <f>IF(ISERROR(VLOOKUP(CONCATENATE($O$3,$A13),[2]DATA!$B$1:$G$2000,3,0)),"",VLOOKUP(CONCATENATE($O$3,$A13),[2]DATA!$B$1:$G$2000,3,0))</f>
        <v>M_Romeo</v>
      </c>
      <c r="E12" s="26" t="str">
        <f>IF(ISERROR(VLOOKUP(CONCATENATE($O$3,$A13),[2]DATA!$B$1:$G$2000,4,0)),"",VLOOKUP(CONCATENATE($O$3,$A13),[2]DATA!$B$1:$G$2000,4,0))</f>
        <v>Real_Madrid</v>
      </c>
      <c r="F12" s="18">
        <f>IF(ISERROR(VLOOKUP(CONCATENATE($O$3,$A13),[2]DATA!$B$1:$G$2000,6,0)),"",VLOOKUP(CONCATENATE($O$3,$A13),[2]DATA!$B$1:$G$2000,6,0)/-1)</f>
        <v>-45000000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M_Ihattaren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T_Fosu-Mensah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14000000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T_Musel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8800000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J_Bijol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12600000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J_Macias</v>
      </c>
      <c r="E49" s="18" t="str">
        <f>IF(ISERROR(VLOOKUP(CONCATENATE($O$3,$A11),[2]DATA!$A$1:$G$20000,6,0)),"",VLOOKUP(CONCATENATE($O$3,$A11),[2]DATA!$A$1:$G$2000,6,0))</f>
        <v>Free_List</v>
      </c>
      <c r="F49" s="18">
        <f>IF(ISERROR(VLOOKUP(CONCATENATE($O$3,$A11),[2]DATA!$A$1:$G$20000,7,0)),"",VLOOKUP(CONCATENATE($O$3,$A11),[2]DATA!$A$1:$G$2000,7,0))</f>
        <v>13200000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J_St_Juste</v>
      </c>
      <c r="E50" s="18" t="str">
        <f>IF(ISERROR(VLOOKUP(CONCATENATE($O$3,$A12),[2]DATA!$A$1:$G$20000,6,0)),"",VLOOKUP(CONCATENATE($O$3,$A12),[2]DATA!$A$1:$G$2000,6,0))</f>
        <v>Derby_County</v>
      </c>
      <c r="F50" s="18">
        <f>IF(ISERROR(VLOOKUP(CONCATENATE($O$3,$A12),[2]DATA!$A$1:$G$20000,7,0)),"",VLOOKUP(CONCATENATE($O$3,$A12),[2]DATA!$A$1:$G$2000,7,0))</f>
        <v>31000000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G_Burgstaller</v>
      </c>
      <c r="E51" s="18" t="str">
        <f>IF(ISERROR(VLOOKUP(CONCATENATE($O$3,$A13),[2]DATA!$A$1:$G$20000,6,0)),"",VLOOKUP(CONCATENATE($O$3,$A13),[2]DATA!$A$1:$G$2000,6,0))</f>
        <v>Middlesbrough</v>
      </c>
      <c r="F51" s="18">
        <f>IF(ISERROR(VLOOKUP(CONCATENATE($O$3,$A13),[2]DATA!$A$1:$G$20000,7,0)),"",VLOOKUP(CONCATENATE($O$3,$A13),[2]DATA!$A$1:$G$2000,7,0))</f>
        <v>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2103" divId="atm_32103" sourceType="range" sourceRef="B1:F79" destinationFile="C:\Users\jbank\OneDrive\Desktop\FFO-2Stuff\Finances\conf\at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2023-05-21T12:30:16Z</dcterms:modified>
</cp:coreProperties>
</file>