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08E705C5-F985-426E-8D11-65C281F9E396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<sst xmlns="http://schemas.openxmlformats.org/spreadsheetml/2006/main" count="16" uniqueCount="14">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</sst>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2.2851562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22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66945000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Derby_County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87000000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V_Pavlidis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-22575000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J_Harrison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-46500000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J_Andersen</v>
      </c>
      <c r="E8" s="26" t="str">
        <f>IF(ISERROR(VLOOKUP(CONCATENATE($O$3,$A9),[2]DATA!$B$1:$G$2000,4,0)),"",VLOOKUP(CONCATENATE($O$3,$A9),[2]DATA!$B$1:$G$2000,4,0))</f>
        <v>PSV</v>
      </c>
      <c r="F8" s="18">
        <f>IF(ISERROR(VLOOKUP(CONCATENATE($O$3,$A9),[2]DATA!$B$1:$G$2000,6,0)),"",VLOOKUP(CONCATENATE($O$3,$A9),[2]DATA!$B$1:$G$2000,6,0)/-1)</f>
        <v>-35000000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J_Collins</v>
      </c>
      <c r="E9" s="26" t="str">
        <f>IF(ISERROR(VLOOKUP(CONCATENATE($O$3,$A10),[2]DATA!$B$1:$G$2000,4,0)),"",VLOOKUP(CONCATENATE($O$3,$A10),[2]DATA!$B$1:$G$2000,4,0))</f>
        <v>Cardiff_City</v>
      </c>
      <c r="F9" s="18">
        <f>IF(ISERROR(VLOOKUP(CONCATENATE($O$3,$A10),[2]DATA!$B$1:$G$2000,6,0)),"",VLOOKUP(CONCATENATE($O$3,$A10),[2]DATA!$B$1:$G$2000,6,0)/-1)</f>
        <v>-15000000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71600000</v>
      </c>
      <c r="D10" s="26" t="str">
        <f>IF(ISERROR(VLOOKUP(CONCATENATE($O$3,$A11),[2]DATA!$B$1:$G$2000,3,0)),"",VLOOKUP(CONCATENATE($O$3,$A11),[2]DATA!$B$1:$G$2000,3,0))</f>
        <v>J_St_Juste</v>
      </c>
      <c r="E10" s="26" t="str">
        <f>IF(ISERROR(VLOOKUP(CONCATENATE($O$3,$A11),[2]DATA!$B$1:$G$2000,4,0)),"",VLOOKUP(CONCATENATE($O$3,$A11),[2]DATA!$B$1:$G$2000,4,0))</f>
        <v>Atalanta</v>
      </c>
      <c r="F10" s="18">
        <f>IF(ISERROR(VLOOKUP(CONCATENATE($O$3,$A11),[2]DATA!$B$1:$G$2000,6,0)),"",VLOOKUP(CONCATENATE($O$3,$A11),[2]DATA!$B$1:$G$2000,6,0)/-1)</f>
        <v>-31000000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-26580000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-65075000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F_Bernadeschi</v>
      </c>
      <c r="E45" s="18" t="str">
        <f>IF(ISERROR(VLOOKUP(CONCATENATE($O$3,$A7),[2]DATA!$A$1:$G$20000,6,0)),"",VLOOKUP(CONCATENATE($O$3,$A7),[2]DATA!$A$1:$G$2000,6,0))</f>
        <v>Middlesbrough</v>
      </c>
      <c r="F45" s="18">
        <f>IF(ISERROR(VLOOKUP(CONCATENATE($O$3,$A7),[2]DATA!$A$1:$G$20000,7,0)),"",VLOOKUP(CONCATENATE($O$3,$A7),[2]DATA!$A$1:$G$2000,7,0))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S_Ajayi</v>
      </c>
      <c r="E46" s="18" t="str">
        <f>IF(ISERROR(VLOOKUP(CONCATENATE($O$3,$A8),[2]DATA!$A$1:$G$20000,6,0)),"",VLOOKUP(CONCATENATE($O$3,$A8),[2]DATA!$A$1:$G$2000,6,0))</f>
        <v>PSV</v>
      </c>
      <c r="F46" s="18">
        <f>IF(ISERROR(VLOOKUP(CONCATENATE($O$3,$A8),[2]DATA!$A$1:$G$20000,7,0)),"",VLOOKUP(CONCATENATE($O$3,$A8),[2]DATA!$A$1:$G$2000,7,0))</f>
        <v>25000000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J_Collins</v>
      </c>
      <c r="E47" s="18" t="str">
        <f>IF(ISERROR(VLOOKUP(CONCATENATE($O$3,$A9),[2]DATA!$A$1:$G$20000,6,0)),"",VLOOKUP(CONCATENATE($O$3,$A9),[2]DATA!$A$1:$G$2000,6,0))</f>
        <v>Roma</v>
      </c>
      <c r="F47" s="18">
        <f>IF(ISERROR(VLOOKUP(CONCATENATE($O$3,$A9),[2]DATA!$A$1:$G$20000,7,0)),"",VLOOKUP(CONCATENATE($O$3,$A9),[2]DATA!$A$1:$G$2000,7,0))</f>
        <v>22000000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S_Guirassy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8000000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618" divId="rom_3618" sourceType="range" sourceRef="B1:F79" destinationFile="C:\Users\jbank\OneDrive\Desktop\FFO-2Stuff\Finances\conf\de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2023-05-21T12:30:11Z</dcterms:modified>
</cp:coreProperties>
</file>