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conf\"/>
    </mc:Choice>
  </mc:AlternateContent>
  <xr:revisionPtr revIDLastSave="0" documentId="13_ncr:1_{E8B0F38A-7704-4193-B338-5B515AAA64CB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<sst xmlns="http://schemas.openxmlformats.org/spreadsheetml/2006/main" count="16" uniqueCount="14">
  <si>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</si>
  <si>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</si>
  <si>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</si>
  <si>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</si>
  <si>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</si>
  <si>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</si>
  <si>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</si>
  <si>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</si>
  <si>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</si>
  <si>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</si>
  <si>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</si>
  <si>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</si>
  <si>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</si>
  <si>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FEY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</si>
</sst>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BRC</v>
          </cell>
          <cell r="D6" t="str">
            <v>Bristol_City</v>
          </cell>
        </row>
        <row r="7">
          <cell r="C7" t="str">
            <v>CAR</v>
          </cell>
          <cell r="D7" t="str">
            <v>Cardiff_City</v>
          </cell>
        </row>
        <row r="8">
          <cell r="C8" t="str">
            <v>DER</v>
          </cell>
          <cell r="D8" t="str">
            <v>Derby_County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MID</v>
          </cell>
          <cell r="D12" t="str">
            <v>Middlesbrough</v>
          </cell>
        </row>
        <row r="13">
          <cell r="C13" t="str">
            <v>NTF</v>
          </cell>
          <cell r="D13" t="str">
            <v>Nottingham_Forest</v>
          </cell>
        </row>
        <row r="14">
          <cell r="C14" t="str">
            <v>PSV</v>
          </cell>
          <cell r="D14" t="str">
            <v>PSV</v>
          </cell>
        </row>
        <row r="15">
          <cell r="C15" t="str">
            <v>RBL</v>
          </cell>
          <cell r="D15" t="str">
            <v>RB_Leipzig</v>
          </cell>
        </row>
        <row r="16">
          <cell r="C16" t="str">
            <v>BET</v>
          </cell>
          <cell r="D16" t="str">
            <v>Real_Betis</v>
          </cell>
        </row>
        <row r="17">
          <cell r="C17" t="str">
            <v>SOC</v>
          </cell>
          <cell r="D17" t="str">
            <v>Real_Sociedad</v>
          </cell>
        </row>
        <row r="18">
          <cell r="C18" t="str">
            <v>SCH</v>
          </cell>
          <cell r="D18" t="str">
            <v>Schalke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VIL</v>
          </cell>
          <cell r="D20" t="str">
            <v>Villarreal</v>
          </cell>
        </row>
        <row r="21">
          <cell r="C21" t="str">
            <v>WAT</v>
          </cell>
          <cell r="D21" t="str">
            <v>Watford</v>
          </cell>
        </row>
        <row r="22">
          <cell r="C22" t="str">
            <v>WBA</v>
          </cell>
          <cell r="D22" t="str">
            <v>West_Brom</v>
          </cell>
        </row>
        <row r="23">
          <cell r="C23" t="str">
            <v>WOL</v>
          </cell>
          <cell r="D23" t="str">
            <v>Wolves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M19" sqref="M1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65860000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Feyenoord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70000000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15000000</v>
      </c>
      <c r="D6" s="26" t="str">
        <f>IF(ISERROR(VLOOKUP(CONCATENATE($O$3,$A7),[2]DATA!$B$1:$G$2000,3,0)),"",VLOOKUP(CONCATENATE($O$3,$A7),[2]DATA!$B$1:$G$2000,3,0))</f>
        <v>G_Veron</v>
      </c>
      <c r="E6" s="26" t="str">
        <f>IF(ISERROR(VLOOKUP(CONCATENATE($O$3,$A7),[2]DATA!$B$1:$G$2000,4,0)),"",VLOOKUP(CONCATENATE($O$3,$A7),[2]DATA!$B$1:$G$2000,4,0))</f>
        <v>Sporting_Lisbon</v>
      </c>
      <c r="F6" s="18">
        <f>IF(ISERROR(VLOOKUP(CONCATENATE($O$3,$A7),[2]DATA!$B$1:$G$2000,6,0)),"",VLOOKUP(CONCATENATE($O$3,$A7),[2]DATA!$B$1:$G$2000,6,0)/-1)</f>
        <v>-105000000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-22200000</v>
      </c>
      <c r="D7" s="26" t="str">
        <f>IF(ISERROR(VLOOKUP(CONCATENATE($O$3,$A8),[2]DATA!$B$1:$G$2000,3,0)),"",VLOOKUP(CONCATENATE($O$3,$A8),[2]DATA!$B$1:$G$2000,3,0))</f>
        <v>D_Gray</v>
      </c>
      <c r="E7" s="26" t="str">
        <f>IF(ISERROR(VLOOKUP(CONCATENATE($O$3,$A8),[2]DATA!$B$1:$G$2000,4,0)),"",VLOOKUP(CONCATENATE($O$3,$A8),[2]DATA!$B$1:$G$2000,4,0))</f>
        <v>PSV</v>
      </c>
      <c r="F7" s="18">
        <f>IF(ISERROR(VLOOKUP(CONCATENATE($O$3,$A8),[2]DATA!$B$1:$G$2000,6,0)),"",VLOOKUP(CONCATENATE($O$3,$A8),[2]DATA!$B$1:$G$2000,6,0)/-1)</f>
        <v>-20000000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E_Elmas</v>
      </c>
      <c r="E8" s="26" t="str">
        <f>IF(ISERROR(VLOOKUP(CONCATENATE($O$3,$A9),[2]DATA!$B$1:$G$2000,4,0)),"",VLOOKUP(CONCATENATE($O$3,$A9),[2]DATA!$B$1:$G$2000,4,0))</f>
        <v>Schalke</v>
      </c>
      <c r="F8" s="18">
        <f>IF(ISERROR(VLOOKUP(CONCATENATE($O$3,$A9),[2]DATA!$B$1:$G$2000,6,0)),"",VLOOKUP(CONCATENATE($O$3,$A9),[2]DATA!$B$1:$G$2000,6,0)/-1)</f>
        <v>-20000000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Y_Tielemans</v>
      </c>
      <c r="E9" s="26" t="str">
        <f>IF(ISERROR(VLOOKUP(CONCATENATE($O$3,$A10),[2]DATA!$B$1:$G$2000,4,0)),"",VLOOKUP(CONCATENATE($O$3,$A10),[2]DATA!$B$1:$G$2000,4,0))</f>
        <v>PSV</v>
      </c>
      <c r="F9" s="18">
        <f>IF(ISERROR(VLOOKUP(CONCATENATE($O$3,$A10),[2]DATA!$B$1:$G$2000,6,0)),"",VLOOKUP(CONCATENATE($O$3,$A10),[2]DATA!$B$1:$G$2000,6,0)/-1)</f>
        <v>-20000000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61600000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-24540000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-34000000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1000000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K_Taylor</v>
      </c>
      <c r="E45" s="18" t="str">
        <f>IF(ISERROR(VLOOKUP(CONCATENATE($O$3,$A7),[2]DATA!$A$1:$G$20000,6,0)),"",VLOOKUP(CONCATENATE($O$3,$A7),[2]DATA!$A$1:$G$2000,6,0))</f>
        <v>Borussia_Dortmund</v>
      </c>
      <c r="F45" s="18">
        <f>IF(ISERROR(VLOOKUP(CONCATENATE($O$3,$A7),[2]DATA!$A$1:$G$20000,7,0)),"",VLOOKUP(CONCATENATE($O$3,$A7),[2]DATA!$A$1:$G$2000,7,0))</f>
        <v>65000000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M_te_Wierik</v>
      </c>
      <c r="E46" s="18" t="str">
        <f>IF(ISERROR(VLOOKUP(CONCATENATE($O$3,$A8),[2]DATA!$A$1:$G$20000,6,0)),"",VLOOKUP(CONCATENATE($O$3,$A8),[2]DATA!$A$1:$G$2000,6,0))</f>
        <v>Sporting_Lisbon</v>
      </c>
      <c r="F46" s="18">
        <f>IF(ISERROR(VLOOKUP(CONCATENATE($O$3,$A8),[2]DATA!$A$1:$G$20000,7,0)),"",VLOOKUP(CONCATENATE($O$3,$A8),[2]DATA!$A$1:$G$2000,7,0))</f>
        <v>5000000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J_Veerman</v>
      </c>
      <c r="E47" s="18" t="str">
        <f>IF(ISERROR(VLOOKUP(CONCATENATE($O$3,$A9),[2]DATA!$A$1:$G$20000,6,0)),"",VLOOKUP(CONCATENATE($O$3,$A9),[2]DATA!$A$1:$G$2000,6,0))</f>
        <v>PSV</v>
      </c>
      <c r="F47" s="18">
        <f>IF(ISERROR(VLOOKUP(CONCATENATE($O$3,$A9),[2]DATA!$A$1:$G$20000,7,0)),"",VLOOKUP(CONCATENATE($O$3,$A9),[2]DATA!$A$1:$G$2000,7,0))</f>
        <v>20000000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S_Gimenez</v>
      </c>
      <c r="E48" s="18" t="str">
        <f>IF(ISERROR(VLOOKUP(CONCATENATE($O$3,$A10),[2]DATA!$A$1:$G$20000,6,0)),"",VLOOKUP(CONCATENATE($O$3,$A10),[2]DATA!$A$1:$G$2000,6,0))</f>
        <v>PSV</v>
      </c>
      <c r="F48" s="18">
        <f>IF(ISERROR(VLOOKUP(CONCATENATE($O$3,$A10),[2]DATA!$A$1:$G$20000,7,0)),"",VLOOKUP(CONCATENATE($O$3,$A10),[2]DATA!$A$1:$G$2000,7,0))</f>
        <v>20000000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Q_Timber</v>
      </c>
      <c r="E49" s="18" t="str">
        <f>IF(ISERROR(VLOOKUP(CONCATENATE($O$3,$A11),[2]DATA!$A$1:$G$20000,6,0)),"",VLOOKUP(CONCATENATE($O$3,$A11),[2]DATA!$A$1:$G$2000,6,0))</f>
        <v>PSV</v>
      </c>
      <c r="F49" s="18">
        <f>IF(ISERROR(VLOOKUP(CONCATENATE($O$3,$A11),[2]DATA!$A$1:$G$20000,7,0)),"",VLOOKUP(CONCATENATE($O$3,$A11),[2]DATA!$A$1:$G$2000,7,0))</f>
        <v>20000000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21478" divId="cel_21478" sourceType="range" sourceRef="B1:F79" destinationFile="C:\Users\jbank\OneDrive\Desktop\FFO-2Stuff\Finances\conf\fey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2023-05-21T12:30:10Z</dcterms:modified>
</cp:coreProperties>
</file>