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conf\"/>
    </mc:Choice>
  </mc:AlternateContent>
  <xr:revisionPtr revIDLastSave="0" documentId="13_ncr:1_{90BBC6A4-B5B2-4468-8815-17E4D9D87C3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<sst xmlns="http://schemas.openxmlformats.org/spreadsheetml/2006/main" count="16" uniqueCount="14">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</sst>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BRC</v>
          </cell>
          <cell r="D6" t="str">
            <v>Bristol_City</v>
          </cell>
        </row>
        <row r="7">
          <cell r="C7" t="str">
            <v>CAR</v>
          </cell>
          <cell r="D7" t="str">
            <v>Cardiff_City</v>
          </cell>
        </row>
        <row r="8">
          <cell r="C8" t="str">
            <v>DER</v>
          </cell>
          <cell r="D8" t="str">
            <v>Derby_County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MID</v>
          </cell>
          <cell r="D12" t="str">
            <v>Middlesbrough</v>
          </cell>
        </row>
        <row r="13">
          <cell r="C13" t="str">
            <v>NTF</v>
          </cell>
          <cell r="D13" t="str">
            <v>Nottingham_Forest</v>
          </cell>
        </row>
        <row r="14">
          <cell r="C14" t="str">
            <v>PSV</v>
          </cell>
          <cell r="D14" t="str">
            <v>PSV</v>
          </cell>
        </row>
        <row r="15">
          <cell r="C15" t="str">
            <v>RBL</v>
          </cell>
          <cell r="D15" t="str">
            <v>RB_Leipzig</v>
          </cell>
        </row>
        <row r="16">
          <cell r="C16" t="str">
            <v>BET</v>
          </cell>
          <cell r="D16" t="str">
            <v>Real_Betis</v>
          </cell>
        </row>
        <row r="17">
          <cell r="C17" t="str">
            <v>SOC</v>
          </cell>
          <cell r="D17" t="str">
            <v>Real_Sociedad</v>
          </cell>
        </row>
        <row r="18">
          <cell r="C18" t="str">
            <v>SCH</v>
          </cell>
          <cell r="D18" t="str">
            <v>Schalke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VIL</v>
          </cell>
          <cell r="D20" t="str">
            <v>Villarreal</v>
          </cell>
        </row>
        <row r="21">
          <cell r="C21" t="str">
            <v>WAT</v>
          </cell>
          <cell r="D21" t="str">
            <v>Watford</v>
          </cell>
        </row>
        <row r="22">
          <cell r="C22" t="str">
            <v>WBA</v>
          </cell>
          <cell r="D22" t="str">
            <v>West_Brom</v>
          </cell>
        </row>
        <row r="23">
          <cell r="C23" t="str">
            <v>WOL</v>
          </cell>
          <cell r="D23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customWidth="1"/>
    <col min="2" max="2" width="27.42578125" style="3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7.42578125" style="1" bestFit="1" customWidth="1"/>
    <col min="15" max="15" width="23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53800000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Middlesbrough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70000000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20000000</v>
      </c>
      <c r="D6" s="26" t="str">
        <f>IF(ISERROR(VLOOKUP(CONCATENATE($O$3,$A7),[2]DATA!$B$1:$G$2000,3,0)),"",VLOOKUP(CONCATENATE($O$3,$A7),[2]DATA!$B$1:$G$2000,3,0))</f>
        <v>M_Reis</v>
      </c>
      <c r="E6" s="26" t="str">
        <f>IF(ISERROR(VLOOKUP(CONCATENATE($O$3,$A7),[2]DATA!$B$1:$G$2000,4,0)),"",VLOOKUP(CONCATENATE($O$3,$A7),[2]DATA!$B$1:$G$2000,4,0))</f>
        <v>Buy_Him_Now</v>
      </c>
      <c r="F6" s="18">
        <f>IF(ISERROR(VLOOKUP(CONCATENATE($O$3,$A7),[2]DATA!$B$1:$G$2000,6,0)),"",VLOOKUP(CONCATENATE($O$3,$A7),[2]DATA!$B$1:$G$2000,6,0)/-1)</f>
        <v>-23500000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S_Prcic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-19500000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S_Armstrong</v>
      </c>
      <c r="E8" s="26" t="str">
        <f>IF(ISERROR(VLOOKUP(CONCATENATE($O$3,$A9),[2]DATA!$B$1:$G$2000,4,0)),"",VLOOKUP(CONCATENATE($O$3,$A9),[2]DATA!$B$1:$G$2000,4,0))</f>
        <v>Blackburn_Rovers</v>
      </c>
      <c r="F8" s="18">
        <f>IF(ISERROR(VLOOKUP(CONCATENATE($O$3,$A9),[2]DATA!$B$1:$G$2000,6,0)),"",VLOOKUP(CONCATENATE($O$3,$A9),[2]DATA!$B$1:$G$2000,6,0)/-1)</f>
        <v>-22000000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P_Cutrone</v>
      </c>
      <c r="E9" s="26" t="str">
        <f>IF(ISERROR(VLOOKUP(CONCATENATE($O$3,$A10),[2]DATA!$B$1:$G$2000,4,0)),"",VLOOKUP(CONCATENATE($O$3,$A10),[2]DATA!$B$1:$G$2000,4,0))</f>
        <v>Burnley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53480000</v>
      </c>
      <c r="D10" s="26" t="str">
        <f>IF(ISERROR(VLOOKUP(CONCATENATE($O$3,$A11),[2]DATA!$B$1:$G$2000,3,0)),"",VLOOKUP(CONCATENATE($O$3,$A11),[2]DATA!$B$1:$G$2000,3,0))</f>
        <v>R_Aguilar</v>
      </c>
      <c r="E10" s="26" t="str">
        <f>IF(ISERROR(VLOOKUP(CONCATENATE($O$3,$A11),[2]DATA!$B$1:$G$2000,4,0)),"",VLOOKUP(CONCATENATE($O$3,$A11),[2]DATA!$B$1:$G$2000,4,0))</f>
        <v>Monaco</v>
      </c>
      <c r="F10" s="18">
        <f>IF(ISERROR(VLOOKUP(CONCATENATE($O$3,$A11),[2]DATA!$B$1:$G$2000,6,0)),"",VLOOKUP(CONCATENATE($O$3,$A11),[2]DATA!$B$1:$G$2000,6,0)/-1)</f>
        <v>-24000000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-25280000</v>
      </c>
      <c r="D11" s="26" t="str">
        <f>IF(ISERROR(VLOOKUP(CONCATENATE($O$3,$A12),[2]DATA!$B$1:$G$2000,3,0)),"",VLOOKUP(CONCATENATE($O$3,$A12),[2]DATA!$B$1:$G$2000,3,0))</f>
        <v>F_Bernadeschi</v>
      </c>
      <c r="E11" s="26" t="str">
        <f>IF(ISERROR(VLOOKUP(CONCATENATE($O$3,$A12),[2]DATA!$B$1:$G$2000,4,0)),"",VLOOKUP(CONCATENATE($O$3,$A12),[2]DATA!$B$1:$G$2000,4,0))</f>
        <v>Derby_County</v>
      </c>
      <c r="F11" s="18">
        <f>IF(ISERROR(VLOOKUP(CONCATENATE($O$3,$A12),[2]DATA!$B$1:$G$2000,6,0)),"",VLOOKUP(CONCATENATE($O$3,$A12),[2]DATA!$B$1:$G$2000,6,0)/-1)</f>
        <v>-30000000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-64400000</v>
      </c>
      <c r="D12" s="26" t="str">
        <f>IF(ISERROR(VLOOKUP(CONCATENATE($O$3,$A13),[2]DATA!$B$1:$G$2000,3,0)),"",VLOOKUP(CONCATENATE($O$3,$A13),[2]DATA!$B$1:$G$2000,3,0))</f>
        <v>I_Bermingham</v>
      </c>
      <c r="E12" s="26" t="str">
        <f>IF(ISERROR(VLOOKUP(CONCATENATE($O$3,$A13),[2]DATA!$B$1:$G$2000,4,0)),"",VLOOKUP(CONCATENATE($O$3,$A13),[2]DATA!$B$1:$G$2000,4,0))</f>
        <v>Atletico_Madrid</v>
      </c>
      <c r="F12" s="18">
        <f>IF(ISERROR(VLOOKUP(CONCATENATE($O$3,$A13),[2]DATA!$B$1:$G$2000,6,0)),"",VLOOKUP(CONCATENATE($O$3,$A13),[2]DATA!$B$1:$G$2000,6,0)/-1)</f>
        <v>-5000000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G_Burgstaller</v>
      </c>
      <c r="E13" s="26" t="str">
        <f>IF(ISERROR(VLOOKUP(CONCATENATE($O$3,$A14),[2]DATA!$B$1:$G$2000,4,0)),"",VLOOKUP(CONCATENATE($O$3,$A14),[2]DATA!$B$1:$G$2000,4,0))</f>
        <v>Atalanta</v>
      </c>
      <c r="F13" s="18">
        <f>IF(ISERROR(VLOOKUP(CONCATENATE($O$3,$A14),[2]DATA!$B$1:$G$2000,6,0)),"",VLOOKUP(CONCATENATE($O$3,$A14),[2]DATA!$B$1:$G$2000,6,0)/-1)</f>
        <v>-5000000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A_Hoffmann</v>
      </c>
      <c r="E14" s="26" t="str">
        <f>IF(ISERROR(VLOOKUP(CONCATENATE($O$3,$A15),[2]DATA!$B$1:$G$2000,4,0)),"",VLOOKUP(CONCATENATE($O$3,$A15),[2]DATA!$B$1:$G$2000,4,0))</f>
        <v>PSV</v>
      </c>
      <c r="F14" s="18">
        <f>IF(ISERROR(VLOOKUP(CONCATENATE($O$3,$A15),[2]DATA!$B$1:$G$2000,6,0)),"",VLOOKUP(CONCATENATE($O$3,$A15),[2]DATA!$B$1:$G$2000,6,0)/-1)</f>
        <v>-6000000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D_Pappoe</v>
      </c>
      <c r="E15" s="26" t="str">
        <f>IF(ISERROR(VLOOKUP(CONCATENATE($O$3,$A16),[2]DATA!$B$1:$G$2000,4,0)),"",VLOOKUP(CONCATENATE($O$3,$A16),[2]DATA!$B$1:$G$2000,4,0))</f>
        <v>Stoke_City</v>
      </c>
      <c r="F15" s="18">
        <f>IF(ISERROR(VLOOKUP(CONCATENATE($O$3,$A16),[2]DATA!$B$1:$G$2000,6,0)),"",VLOOKUP(CONCATENATE($O$3,$A16),[2]DATA!$B$1:$G$2000,6,0)/-1)</f>
        <v>-5000000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J_Howson</v>
      </c>
      <c r="E45" s="18" t="str">
        <f>IF(ISERROR(VLOOKUP(CONCATENATE($O$3,$A7),[2]DATA!$A$1:$G$20000,6,0)),"",VLOOKUP(CONCATENATE($O$3,$A7),[2]DATA!$A$1:$G$2000,6,0))</f>
        <v>Free_List</v>
      </c>
      <c r="F45" s="18">
        <f>IF(ISERROR(VLOOKUP(CONCATENATE($O$3,$A7),[2]DATA!$A$1:$G$20000,7,0)),"",VLOOKUP(CONCATENATE($O$3,$A7),[2]DATA!$A$1:$G$2000,7,0))</f>
        <v>17100000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T_Roberts</v>
      </c>
      <c r="E46" s="18" t="str">
        <f>IF(ISERROR(VLOOKUP(CONCATENATE($O$3,$A8),[2]DATA!$A$1:$G$20000,6,0)),"",VLOOKUP(CONCATENATE($O$3,$A8),[2]DATA!$A$1:$G$2000,6,0))</f>
        <v>Free_List</v>
      </c>
      <c r="F46" s="18">
        <f>IF(ISERROR(VLOOKUP(CONCATENATE($O$3,$A8),[2]DATA!$A$1:$G$20000,7,0)),"",VLOOKUP(CONCATENATE($O$3,$A8),[2]DATA!$A$1:$G$2000,7,0))</f>
        <v>12600000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M_Forss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8400000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M_Clarke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12000000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R_Giles</v>
      </c>
      <c r="E49" s="18" t="str">
        <f>IF(ISERROR(VLOOKUP(CONCATENATE($O$3,$A11),[2]DATA!$A$1:$G$20000,6,0)),"",VLOOKUP(CONCATENATE($O$3,$A11),[2]DATA!$A$1:$G$2000,6,0))</f>
        <v>Monaco</v>
      </c>
      <c r="F49" s="18">
        <f>IF(ISERROR(VLOOKUP(CONCATENATE($O$3,$A11),[2]DATA!$A$1:$G$20000,7,0)),"",VLOOKUP(CONCATENATE($O$3,$A11),[2]DATA!$A$1:$G$2000,7,0))</f>
        <v>8800000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G_Saville</v>
      </c>
      <c r="E50" s="18" t="str">
        <f>IF(ISERROR(VLOOKUP(CONCATENATE($O$3,$A12),[2]DATA!$A$1:$G$20000,6,0)),"",VLOOKUP(CONCATENATE($O$3,$A12),[2]DATA!$A$1:$G$2000,6,0))</f>
        <v>Free_List</v>
      </c>
      <c r="F50" s="18">
        <f>IF(ISERROR(VLOOKUP(CONCATENATE($O$3,$A12),[2]DATA!$A$1:$G$20000,7,0)),"",VLOOKUP(CONCATENATE($O$3,$A12),[2]DATA!$A$1:$G$2000,7,0))</f>
        <v>12000000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M_Bola</v>
      </c>
      <c r="E51" s="18" t="str">
        <f>IF(ISERROR(VLOOKUP(CONCATENATE($O$3,$A13),[2]DATA!$A$1:$G$20000,6,0)),"",VLOOKUP(CONCATENATE($O$3,$A13),[2]DATA!$A$1:$G$2000,6,0))</f>
        <v>Free_List</v>
      </c>
      <c r="F51" s="18">
        <f>IF(ISERROR(VLOOKUP(CONCATENATE($O$3,$A13),[2]DATA!$A$1:$G$20000,7,0)),"",VLOOKUP(CONCATENATE($O$3,$A13),[2]DATA!$A$1:$G$2000,7,0))</f>
        <v>4000000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J_Clark</v>
      </c>
      <c r="E52" s="18" t="str">
        <f>IF(ISERROR(VLOOKUP(CONCATENATE($O$3,$A14),[2]DATA!$A$1:$G$20000,6,0)),"",VLOOKUP(CONCATENATE($O$3,$A14),[2]DATA!$A$1:$G$2000,6,0))</f>
        <v>Free_List</v>
      </c>
      <c r="F52" s="18">
        <f>IF(ISERROR(VLOOKUP(CONCATENATE($O$3,$A14),[2]DATA!$A$1:$G$20000,7,0)),"",VLOOKUP(CONCATENATE($O$3,$A14),[2]DATA!$A$1:$G$2000,7,0))</f>
        <v>4000000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B_Wiles</v>
      </c>
      <c r="E53" s="18" t="str">
        <f>IF(ISERROR(VLOOKUP(CONCATENATE($O$3,$A15),[2]DATA!$A$1:$G$20000,6,0)),"",VLOOKUP(CONCATENATE($O$3,$A15),[2]DATA!$A$1:$G$2000,6,0))</f>
        <v>Free_List</v>
      </c>
      <c r="F53" s="18">
        <f>IF(ISERROR(VLOOKUP(CONCATENATE($O$3,$A15),[2]DATA!$A$1:$G$20000,7,0)),"",VLOOKUP(CONCATENATE($O$3,$A15),[2]DATA!$A$1:$G$2000,7,0))</f>
        <v>4200000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R_McGree</v>
      </c>
      <c r="E54" s="18" t="str">
        <f>IF(ISERROR(VLOOKUP(CONCATENATE($O$3,$A16),[2]DATA!$A$1:$G$20000,6,0)),"",VLOOKUP(CONCATENATE($O$3,$A16),[2]DATA!$A$1:$G$2000,6,0))</f>
        <v>Barnsley</v>
      </c>
      <c r="F54" s="18">
        <f>IF(ISERROR(VLOOKUP(CONCATENATE($O$3,$A16),[2]DATA!$A$1:$G$20000,7,0)),"",VLOOKUP(CONCATENATE($O$3,$A16),[2]DATA!$A$1:$G$2000,7,0))</f>
        <v>12500000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251" divId="dor_1251" sourceType="range" sourceRef="B1:F79" destinationFile="C:\Users\jbank\OneDrive\Desktop\FFO-2Stuff\Finances\conf\mid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2023-05-21T12:30:08Z</dcterms:modified>
</cp:coreProperties>
</file>