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conf\"/>
    </mc:Choice>
  </mc:AlternateContent>
  <xr:revisionPtr revIDLastSave="0" documentId="13_ncr:1_{3BA86A82-1C5E-4D9E-8814-15815351AC46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<sst xmlns="http://schemas.openxmlformats.org/spreadsheetml/2006/main" count="16" uniqueCount="14">
  <si>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</si>
  <si>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</si>
  <si>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</si>
  <si>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</si>
  <si>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</si>
  <si>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</si>
  <si>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</si>
  <si>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</si>
  <si>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</si>
  <si>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</si>
  <si>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</si>
  <si>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</si>
  <si>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</si>
  <si>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SOC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</si>
</sst>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BRC</v>
          </cell>
          <cell r="D6" t="str">
            <v>Bristol_City</v>
          </cell>
        </row>
        <row r="7">
          <cell r="C7" t="str">
            <v>CAR</v>
          </cell>
          <cell r="D7" t="str">
            <v>Cardiff_City</v>
          </cell>
        </row>
        <row r="8">
          <cell r="C8" t="str">
            <v>DER</v>
          </cell>
          <cell r="D8" t="str">
            <v>Derby_County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MID</v>
          </cell>
          <cell r="D12" t="str">
            <v>Middlesbrough</v>
          </cell>
        </row>
        <row r="13">
          <cell r="C13" t="str">
            <v>NTF</v>
          </cell>
          <cell r="D13" t="str">
            <v>Nottingham_Forest</v>
          </cell>
        </row>
        <row r="14">
          <cell r="C14" t="str">
            <v>PSV</v>
          </cell>
          <cell r="D14" t="str">
            <v>PSV</v>
          </cell>
        </row>
        <row r="15">
          <cell r="C15" t="str">
            <v>RBL</v>
          </cell>
          <cell r="D15" t="str">
            <v>RB_Leipzig</v>
          </cell>
        </row>
        <row r="16">
          <cell r="C16" t="str">
            <v>BET</v>
          </cell>
          <cell r="D16" t="str">
            <v>Real_Betis</v>
          </cell>
        </row>
        <row r="17">
          <cell r="C17" t="str">
            <v>SOC</v>
          </cell>
          <cell r="D17" t="str">
            <v>Real_Sociedad</v>
          </cell>
        </row>
        <row r="18">
          <cell r="C18" t="str">
            <v>SCH</v>
          </cell>
          <cell r="D18" t="str">
            <v>Schalke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VIL</v>
          </cell>
          <cell r="D20" t="str">
            <v>Villarreal</v>
          </cell>
        </row>
        <row r="21">
          <cell r="C21" t="str">
            <v>WAT</v>
          </cell>
          <cell r="D21" t="str">
            <v>Watford</v>
          </cell>
        </row>
        <row r="22">
          <cell r="C22" t="str">
            <v>WBA</v>
          </cell>
          <cell r="D22" t="str">
            <v>West_Brom</v>
          </cell>
        </row>
        <row r="23">
          <cell r="C23" t="str">
            <v>WOL</v>
          </cell>
          <cell r="D23" t="str">
            <v>Wolves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1"/>
    </sheetView>
  </sheetViews>
  <sheetFormatPr defaultColWidth="4.5703125" defaultRowHeight="18" x14ac:dyDescent="0.25"/>
  <cols>
    <col min="1" max="1" width="4.85546875" style="4" bestFit="1" customWidth="1"/>
    <col min="2" max="2" width="27.42578125" style="3" customWidth="1"/>
    <col min="3" max="3" width="23.7109375" style="2" bestFit="1" customWidth="1"/>
    <col min="4" max="4" width="23.28515625" style="2" bestFit="1" customWidth="1"/>
    <col min="5" max="5" width="31" style="2" bestFit="1" customWidth="1"/>
    <col min="6" max="6" width="22.28515625" style="2" bestFit="1" customWidth="1"/>
    <col min="7" max="13" width="4.5703125" style="1"/>
    <col min="14" max="14" width="8.7109375" style="1" bestFit="1" customWidth="1"/>
    <col min="15" max="15" width="24.85546875" style="1" bestFit="1" customWidth="1"/>
    <col min="16" max="16384" width="4.570312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93360000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Real_Sociedad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70000000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5000000</v>
      </c>
      <c r="D6" s="26" t="str">
        <f>IF(ISERROR(VLOOKUP(CONCATENATE($O$3,$A7),[2]DATA!$B$1:$G$2000,3,0)),"",VLOOKUP(CONCATENATE($O$3,$A7),[2]DATA!$B$1:$G$2000,3,0))</f>
        <v>T_Kehrer</v>
      </c>
      <c r="E6" s="26" t="str">
        <f>IF(ISERROR(VLOOKUP(CONCATENATE($O$3,$A7),[2]DATA!$B$1:$G$2000,4,0)),"",VLOOKUP(CONCATENATE($O$3,$A7),[2]DATA!$B$1:$G$2000,4,0))</f>
        <v>Borussia_Dortmund</v>
      </c>
      <c r="F6" s="18">
        <f>IF(ISERROR(VLOOKUP(CONCATENATE($O$3,$A7),[2]DATA!$B$1:$G$2000,6,0)),"",VLOOKUP(CONCATENATE($O$3,$A7),[2]DATA!$B$1:$G$2000,6,0)/-1)</f>
        <v>-65000000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-10200000</v>
      </c>
      <c r="D7" s="26" t="str">
        <f>IF(ISERROR(VLOOKUP(CONCATENATE($O$3,$A8),[2]DATA!$B$1:$G$2000,3,0)),"",VLOOKUP(CONCATENATE($O$3,$A8),[2]DATA!$B$1:$G$2000,3,0))</f>
        <v>J_Veerman</v>
      </c>
      <c r="E7" s="26" t="str">
        <f>IF(ISERROR(VLOOKUP(CONCATENATE($O$3,$A8),[2]DATA!$B$1:$G$2000,4,0)),"",VLOOKUP(CONCATENATE($O$3,$A8),[2]DATA!$B$1:$G$2000,4,0))</f>
        <v>PSV</v>
      </c>
      <c r="F7" s="18">
        <f>IF(ISERROR(VLOOKUP(CONCATENATE($O$3,$A8),[2]DATA!$B$1:$G$2000,6,0)),"",VLOOKUP(CONCATENATE($O$3,$A8),[2]DATA!$B$1:$G$2000,6,0)/-1)</f>
        <v>-20000000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K_Dolberg</v>
      </c>
      <c r="E8" s="26" t="str">
        <f>IF(ISERROR(VLOOKUP(CONCATENATE($O$3,$A9),[2]DATA!$B$1:$G$2000,4,0)),"",VLOOKUP(CONCATENATE($O$3,$A9),[2]DATA!$B$1:$G$2000,4,0))</f>
        <v>PSV</v>
      </c>
      <c r="F8" s="18">
        <f>IF(ISERROR(VLOOKUP(CONCATENATE($O$3,$A9),[2]DATA!$B$1:$G$2000,6,0)),"",VLOOKUP(CONCATENATE($O$3,$A9),[2]DATA!$B$1:$G$2000,6,0)/-1)</f>
        <v>-20000000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C_Kipre</v>
      </c>
      <c r="E9" s="26" t="str">
        <f>IF(ISERROR(VLOOKUP(CONCATENATE($O$3,$A10),[2]DATA!$B$1:$G$2000,4,0)),"",VLOOKUP(CONCATENATE($O$3,$A10),[2]DATA!$B$1:$G$2000,4,0))</f>
        <v>Barcelona</v>
      </c>
      <c r="F9" s="18">
        <f>IF(ISERROR(VLOOKUP(CONCATENATE($O$3,$A10),[2]DATA!$B$1:$G$2000,6,0)),"",VLOOKUP(CONCATENATE($O$3,$A10),[2]DATA!$B$1:$G$2000,6,0)/-1)</f>
        <v>-17000000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64480000</v>
      </c>
      <c r="D10" s="26" t="str">
        <f>IF(ISERROR(VLOOKUP(CONCATENATE($O$3,$A11),[2]DATA!$B$1:$G$2000,3,0)),"",VLOOKUP(CONCATENATE($O$3,$A11),[2]DATA!$B$1:$G$2000,3,0))</f>
        <v>L_Benes</v>
      </c>
      <c r="E10" s="26" t="str">
        <f>IF(ISERROR(VLOOKUP(CONCATENATE($O$3,$A11),[2]DATA!$B$1:$G$2000,4,0)),"",VLOOKUP(CONCATENATE($O$3,$A11),[2]DATA!$B$1:$G$2000,4,0))</f>
        <v>Celtic</v>
      </c>
      <c r="F10" s="18">
        <f>IF(ISERROR(VLOOKUP(CONCATENATE($O$3,$A11),[2]DATA!$B$1:$G$2000,6,0)),"",VLOOKUP(CONCATENATE($O$3,$A11),[2]DATA!$B$1:$G$2000,6,0)/-1)</f>
        <v>-38000000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-28420000</v>
      </c>
      <c r="D11" s="26" t="str">
        <f>IF(ISERROR(VLOOKUP(CONCATENATE($O$3,$A12),[2]DATA!$B$1:$G$2000,3,0)),"",VLOOKUP(CONCATENATE($O$3,$A12),[2]DATA!$B$1:$G$2000,3,0))</f>
        <v>J_Arnaiz</v>
      </c>
      <c r="E11" s="26" t="str">
        <f>IF(ISERROR(VLOOKUP(CONCATENATE($O$3,$A12),[2]DATA!$B$1:$G$2000,4,0)),"",VLOOKUP(CONCATENATE($O$3,$A12),[2]DATA!$B$1:$G$2000,4,0))</f>
        <v>Monaco</v>
      </c>
      <c r="F11" s="18">
        <f>IF(ISERROR(VLOOKUP(CONCATENATE($O$3,$A12),[2]DATA!$B$1:$G$2000,6,0)),"",VLOOKUP(CONCATENATE($O$3,$A12),[2]DATA!$B$1:$G$2000,6,0)/-1)</f>
        <v>-6500000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-7500000</v>
      </c>
      <c r="D12" s="26" t="str">
        <f>IF(ISERROR(VLOOKUP(CONCATENATE($O$3,$A13),[2]DATA!$B$1:$G$2000,3,0)),"",VLOOKUP(CONCATENATE($O$3,$A13),[2]DATA!$B$1:$G$2000,3,0))</f>
        <v>J_Henderson</v>
      </c>
      <c r="E12" s="26" t="str">
        <f>IF(ISERROR(VLOOKUP(CONCATENATE($O$3,$A13),[2]DATA!$B$1:$G$2000,4,0)),"",VLOOKUP(CONCATENATE($O$3,$A13),[2]DATA!$B$1:$G$2000,4,0))</f>
        <v>Roma</v>
      </c>
      <c r="F12" s="18">
        <f>IF(ISERROR(VLOOKUP(CONCATENATE($O$3,$A13),[2]DATA!$B$1:$G$2000,6,0)),"",VLOOKUP(CONCATENATE($O$3,$A13),[2]DATA!$B$1:$G$2000,6,0)/-1)</f>
        <v>-60000000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J_Angelino</v>
      </c>
      <c r="E13" s="26" t="str">
        <f>IF(ISERROR(VLOOKUP(CONCATENATE($O$3,$A14),[2]DATA!$B$1:$G$2000,4,0)),"",VLOOKUP(CONCATENATE($O$3,$A14),[2]DATA!$B$1:$G$2000,4,0))</f>
        <v>Blackburn_Rovers</v>
      </c>
      <c r="F13" s="18">
        <f>IF(ISERROR(VLOOKUP(CONCATENATE($O$3,$A14),[2]DATA!$B$1:$G$2000,6,0)),"",VLOOKUP(CONCATENATE($O$3,$A14),[2]DATA!$B$1:$G$2000,6,0)/-1)</f>
        <v>-85000000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A_Munoz</v>
      </c>
      <c r="E45" s="18" t="str">
        <f>IF(ISERROR(VLOOKUP(CONCATENATE($O$3,$A7),[2]DATA!$A$1:$G$20000,6,0)),"",VLOOKUP(CONCATENATE($O$3,$A7),[2]DATA!$A$1:$G$2000,6,0))</f>
        <v>Villarreal</v>
      </c>
      <c r="F45" s="18">
        <f>IF(ISERROR(VLOOKUP(CONCATENATE($O$3,$A7),[2]DATA!$A$1:$G$20000,7,0)),"",VLOOKUP(CONCATENATE($O$3,$A7),[2]DATA!$A$1:$G$2000,7,0))</f>
        <v>20000000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Brais_Mendez</v>
      </c>
      <c r="E46" s="18" t="str">
        <f>IF(ISERROR(VLOOKUP(CONCATENATE($O$3,$A8),[2]DATA!$A$1:$G$20000,6,0)),"",VLOOKUP(CONCATENATE($O$3,$A8),[2]DATA!$A$1:$G$2000,6,0))</f>
        <v>PSV</v>
      </c>
      <c r="F46" s="18">
        <f>IF(ISERROR(VLOOKUP(CONCATENATE($O$3,$A8),[2]DATA!$A$1:$G$20000,7,0)),"",VLOOKUP(CONCATENATE($O$3,$A8),[2]DATA!$A$1:$G$2000,7,0))</f>
        <v>20000000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R_Navarro</v>
      </c>
      <c r="E47" s="18" t="str">
        <f>IF(ISERROR(VLOOKUP(CONCATENATE($O$3,$A9),[2]DATA!$A$1:$G$20000,6,0)),"",VLOOKUP(CONCATENATE($O$3,$A9),[2]DATA!$A$1:$G$2000,6,0))</f>
        <v>PSV</v>
      </c>
      <c r="F47" s="18">
        <f>IF(ISERROR(VLOOKUP(CONCATENATE($O$3,$A9),[2]DATA!$A$1:$G$20000,7,0)),"",VLOOKUP(CONCATENATE($O$3,$A9),[2]DATA!$A$1:$G$2000,7,0))</f>
        <v>20000000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A_Guevara</v>
      </c>
      <c r="E48" s="18" t="str">
        <f>IF(ISERROR(VLOOKUP(CONCATENATE($O$3,$A10),[2]DATA!$A$1:$G$20000,6,0)),"",VLOOKUP(CONCATENATE($O$3,$A10),[2]DATA!$A$1:$G$2000,6,0))</f>
        <v>Free_List</v>
      </c>
      <c r="F48" s="18">
        <f>IF(ISERROR(VLOOKUP(CONCATENATE($O$3,$A10),[2]DATA!$A$1:$G$20000,7,0)),"",VLOOKUP(CONCATENATE($O$3,$A10),[2]DATA!$A$1:$G$2000,7,0))</f>
        <v>12000000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D_Rico</v>
      </c>
      <c r="E49" s="18" t="str">
        <f>IF(ISERROR(VLOOKUP(CONCATENATE($O$3,$A11),[2]DATA!$A$1:$G$20000,6,0)),"",VLOOKUP(CONCATENATE($O$3,$A11),[2]DATA!$A$1:$G$2000,6,0))</f>
        <v>Cardiff_City</v>
      </c>
      <c r="F49" s="18">
        <f>IF(ISERROR(VLOOKUP(CONCATENATE($O$3,$A11),[2]DATA!$A$1:$G$20000,7,0)),"",VLOOKUP(CONCATENATE($O$3,$A11),[2]DATA!$A$1:$G$2000,7,0))</f>
        <v>22000000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C_Kipre</v>
      </c>
      <c r="E50" s="18" t="str">
        <f>IF(ISERROR(VLOOKUP(CONCATENATE($O$3,$A12),[2]DATA!$A$1:$G$20000,6,0)),"",VLOOKUP(CONCATENATE($O$3,$A12),[2]DATA!$A$1:$G$2000,6,0))</f>
        <v>Ajax</v>
      </c>
      <c r="F50" s="18">
        <f>IF(ISERROR(VLOOKUP(CONCATENATE($O$3,$A12),[2]DATA!$A$1:$G$20000,7,0)),"",VLOOKUP(CONCATENATE($O$3,$A12),[2]DATA!$A$1:$G$2000,7,0))</f>
        <v>20000000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David_Silva</v>
      </c>
      <c r="E51" s="18" t="str">
        <f>IF(ISERROR(VLOOKUP(CONCATENATE($O$3,$A13),[2]DATA!$A$1:$G$20000,6,0)),"",VLOOKUP(CONCATENATE($O$3,$A13),[2]DATA!$A$1:$G$2000,6,0))</f>
        <v>Real_Madrid</v>
      </c>
      <c r="F51" s="18">
        <f>IF(ISERROR(VLOOKUP(CONCATENATE($O$3,$A13),[2]DATA!$A$1:$G$20000,7,0)),"",VLOOKUP(CONCATENATE($O$3,$A13),[2]DATA!$A$1:$G$2000,7,0))</f>
        <v>45000000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J_Henderson</v>
      </c>
      <c r="E52" s="18" t="str">
        <f>IF(ISERROR(VLOOKUP(CONCATENATE($O$3,$A14),[2]DATA!$A$1:$G$20000,6,0)),"",VLOOKUP(CONCATENATE($O$3,$A14),[2]DATA!$A$1:$G$2000,6,0))</f>
        <v>Brighton</v>
      </c>
      <c r="F52" s="18">
        <f>IF(ISERROR(VLOOKUP(CONCATENATE($O$3,$A14),[2]DATA!$A$1:$G$20000,7,0)),"",VLOOKUP(CONCATENATE($O$3,$A14),[2]DATA!$A$1:$G$2000,7,0))</f>
        <v>75000000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A_Capa</v>
      </c>
      <c r="E53" s="18" t="str">
        <f>IF(ISERROR(VLOOKUP(CONCATENATE($O$3,$A15),[2]DATA!$A$1:$G$20000,6,0)),"",VLOOKUP(CONCATENATE($O$3,$A15),[2]DATA!$A$1:$G$2000,6,0))</f>
        <v>Blackburn_Rovers</v>
      </c>
      <c r="F53" s="18">
        <f>IF(ISERROR(VLOOKUP(CONCATENATE($O$3,$A15),[2]DATA!$A$1:$G$20000,7,0)),"",VLOOKUP(CONCATENATE($O$3,$A15),[2]DATA!$A$1:$G$2000,7,0))</f>
        <v>70000000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3666" divId="laz_13666" sourceType="range" sourceRef="B1:F79" destinationFile="C:\Users\jbank\OneDrive\Desktop\FFO-2Stuff\Finances\conf\soc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2023-05-21T12:30:04Z</dcterms:modified>
</cp:coreProperties>
</file>