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E02188C3-FD83-4FA9-970C-5F51100C00E5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<sst xmlns="http://schemas.openxmlformats.org/spreadsheetml/2006/main" count="16" uniqueCount="14">
  <si>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</si>
  <si>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</si>
  <si>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</si>
  <si>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</si>
  <si>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</si>
  <si>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</si>
  <si>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</si>
  <si>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</si>
  <si>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</si>
  <si>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</si>
  <si>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</si>
  <si>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</si>
  <si>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</si>
  <si>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WOL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</si>
</sst>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K11" sqref="K11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6.855468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9" style="1" bestFit="1" customWidth="1"/>
    <col min="15" max="15" width="12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70150000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Wolves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130000000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14000000</v>
      </c>
      <c r="D6" s="26" t="str">
        <f>IF(ISERROR(VLOOKUP(CONCATENATE($O$3,$A7),[2]DATA!$B$1:$G$2000,3,0)),"",VLOOKUP(CONCATENATE($O$3,$A7),[2]DATA!$B$1:$G$2000,3,0))</f>
        <v>J_Moder</v>
      </c>
      <c r="E6" s="26" t="str">
        <f>IF(ISERROR(VLOOKUP(CONCATENATE($O$3,$A7),[2]DATA!$B$1:$G$2000,4,0)),"",VLOOKUP(CONCATENATE($O$3,$A7),[2]DATA!$B$1:$G$2000,4,0))</f>
        <v>Sporting_Lisbon</v>
      </c>
      <c r="F6" s="18">
        <f>IF(ISERROR(VLOOKUP(CONCATENATE($O$3,$A7),[2]DATA!$B$1:$G$2000,6,0)),"",VLOOKUP(CONCATENATE($O$3,$A7),[2]DATA!$B$1:$G$2000,6,0)/-1)</f>
        <v>-60000000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-17000000</v>
      </c>
      <c r="D7" s="26" t="str">
        <f>IF(ISERROR(VLOOKUP(CONCATENATE($O$3,$A8),[2]DATA!$B$1:$G$2000,3,0)),"",VLOOKUP(CONCATENATE($O$3,$A8),[2]DATA!$B$1:$G$2000,3,0))</f>
        <v>M_Neuer</v>
      </c>
      <c r="E7" s="26" t="str">
        <f>IF(ISERROR(VLOOKUP(CONCATENATE($O$3,$A8),[2]DATA!$B$1:$G$2000,4,0)),"",VLOOKUP(CONCATENATE($O$3,$A8),[2]DATA!$B$1:$G$2000,4,0))</f>
        <v>Non_FFO</v>
      </c>
      <c r="F7" s="18">
        <f>IF(ISERROR(VLOOKUP(CONCATENATE($O$3,$A8),[2]DATA!$B$1:$G$2000,6,0)),"",VLOOKUP(CONCATENATE($O$3,$A8),[2]DATA!$B$1:$G$2000,6,0)/-1)</f>
        <v>-30000000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Q_Timber</v>
      </c>
      <c r="E8" s="26" t="str">
        <f>IF(ISERROR(VLOOKUP(CONCATENATE($O$3,$A9),[2]DATA!$B$1:$G$2000,4,0)),"",VLOOKUP(CONCATENATE($O$3,$A9),[2]DATA!$B$1:$G$2000,4,0))</f>
        <v>PSV</v>
      </c>
      <c r="F8" s="18">
        <f>IF(ISERROR(VLOOKUP(CONCATENATE($O$3,$A9),[2]DATA!$B$1:$G$2000,6,0)),"",VLOOKUP(CONCATENATE($O$3,$A9),[2]DATA!$B$1:$G$2000,6,0)/-1)</f>
        <v>-20000000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C_Gakpo</v>
      </c>
      <c r="E9" s="26" t="str">
        <f>IF(ISERROR(VLOOKUP(CONCATENATE($O$3,$A10),[2]DATA!$B$1:$G$2000,4,0)),"",VLOOKUP(CONCATENATE($O$3,$A10),[2]DATA!$B$1:$G$2000,4,0))</f>
        <v>PSV</v>
      </c>
      <c r="F9" s="18">
        <f>IF(ISERROR(VLOOKUP(CONCATENATE($O$3,$A10),[2]DATA!$B$1:$G$2000,6,0)),"",VLOOKUP(CONCATENATE($O$3,$A10),[2]DATA!$B$1:$G$2000,6,0)/-1)</f>
        <v>-20000000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75160000</v>
      </c>
      <c r="D10" s="26" t="str">
        <f>IF(ISERROR(VLOOKUP(CONCATENATE($O$3,$A11),[2]DATA!$B$1:$G$2000,3,0)),"",VLOOKUP(CONCATENATE($O$3,$A11),[2]DATA!$B$1:$G$2000,3,0))</f>
        <v>M_Ihattaren</v>
      </c>
      <c r="E10" s="26" t="str">
        <f>IF(ISERROR(VLOOKUP(CONCATENATE($O$3,$A11),[2]DATA!$B$1:$G$2000,4,0)),"",VLOOKUP(CONCATENATE($O$3,$A11),[2]DATA!$B$1:$G$2000,4,0))</f>
        <v>PSV</v>
      </c>
      <c r="F10" s="18">
        <f>IF(ISERROR(VLOOKUP(CONCATENATE($O$3,$A11),[2]DATA!$B$1:$G$2000,6,0)),"",VLOOKUP(CONCATENATE($O$3,$A11),[2]DATA!$B$1:$G$2000,6,0)/-1)</f>
        <v>-20000000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-31010000</v>
      </c>
      <c r="D11" s="26" t="str">
        <f>IF(ISERROR(VLOOKUP(CONCATENATE($O$3,$A12),[2]DATA!$B$1:$G$2000,3,0)),"",VLOOKUP(CONCATENATE($O$3,$A12),[2]DATA!$B$1:$G$2000,3,0))</f>
        <v>C_Martin</v>
      </c>
      <c r="E11" s="26" t="str">
        <f>IF(ISERROR(VLOOKUP(CONCATENATE($O$3,$A12),[2]DATA!$B$1:$G$2000,4,0)),"",VLOOKUP(CONCATENATE($O$3,$A12),[2]DATA!$B$1:$G$2000,4,0))</f>
        <v>Roma</v>
      </c>
      <c r="F11" s="18">
        <f>IF(ISERROR(VLOOKUP(CONCATENATE($O$3,$A12),[2]DATA!$B$1:$G$2000,6,0)),"",VLOOKUP(CONCATENATE($O$3,$A12),[2]DATA!$B$1:$G$2000,6,0)/-1)</f>
        <v>-5000000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-101000000</v>
      </c>
      <c r="D12" s="26" t="str">
        <f>IF(ISERROR(VLOOKUP(CONCATENATE($O$3,$A13),[2]DATA!$B$1:$G$2000,3,0)),"",VLOOKUP(CONCATENATE($O$3,$A13),[2]DATA!$B$1:$G$2000,3,0))</f>
        <v>T_Muller</v>
      </c>
      <c r="E12" s="26" t="str">
        <f>IF(ISERROR(VLOOKUP(CONCATENATE($O$3,$A13),[2]DATA!$B$1:$G$2000,4,0)),"",VLOOKUP(CONCATENATE($O$3,$A13),[2]DATA!$B$1:$G$2000,4,0))</f>
        <v>Lyon</v>
      </c>
      <c r="F12" s="18">
        <f>IF(ISERROR(VLOOKUP(CONCATENATE($O$3,$A13),[2]DATA!$B$1:$G$2000,6,0)),"",VLOOKUP(CONCATENATE($O$3,$A13),[2]DATA!$B$1:$G$2000,6,0)/-1)</f>
        <v>-32000000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Dele</v>
      </c>
      <c r="E13" s="26" t="str">
        <f>IF(ISERROR(VLOOKUP(CONCATENATE($O$3,$A14),[2]DATA!$B$1:$G$2000,4,0)),"",VLOOKUP(CONCATENATE($O$3,$A14),[2]DATA!$B$1:$G$2000,4,0))</f>
        <v>Sheffield_United</v>
      </c>
      <c r="F13" s="18">
        <f>IF(ISERROR(VLOOKUP(CONCATENATE($O$3,$A14),[2]DATA!$B$1:$G$2000,6,0)),"",VLOOKUP(CONCATENATE($O$3,$A14),[2]DATA!$B$1:$G$2000,6,0)/-1)</f>
        <v>-40000000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N_Ross</v>
      </c>
      <c r="E14" s="26" t="str">
        <f>IF(ISERROR(VLOOKUP(CONCATENATE($O$3,$A15),[2]DATA!$B$1:$G$2000,4,0)),"",VLOOKUP(CONCATENATE($O$3,$A15),[2]DATA!$B$1:$G$2000,4,0))</f>
        <v>Stoke_City</v>
      </c>
      <c r="F14" s="18">
        <f>IF(ISERROR(VLOOKUP(CONCATENATE($O$3,$A15),[2]DATA!$B$1:$G$2000,6,0)),"",VLOOKUP(CONCATENATE($O$3,$A15),[2]DATA!$B$1:$G$2000,6,0)/-1)</f>
        <v>-5000000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R_Navarro</v>
      </c>
      <c r="E15" s="26" t="str">
        <f>IF(ISERROR(VLOOKUP(CONCATENATE($O$3,$A16),[2]DATA!$B$1:$G$2000,4,0)),"",VLOOKUP(CONCATENATE($O$3,$A16),[2]DATA!$B$1:$G$2000,4,0))</f>
        <v>Stoke_City</v>
      </c>
      <c r="F15" s="18">
        <f>IF(ISERROR(VLOOKUP(CONCATENATE($O$3,$A16),[2]DATA!$B$1:$G$2000,6,0)),"",VLOOKUP(CONCATENATE($O$3,$A16),[2]DATA!$B$1:$G$2000,6,0)/-1)</f>
        <v>-60000000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M_Thuram</v>
      </c>
      <c r="E16" s="26" t="str">
        <f>IF(ISERROR(VLOOKUP(CONCATENATE($O$3,$A17),[2]DATA!$B$1:$G$2000,4,0)),"",VLOOKUP(CONCATENATE($O$3,$A17),[2]DATA!$B$1:$G$2000,4,0))</f>
        <v>West_Ham</v>
      </c>
      <c r="F16" s="18">
        <f>IF(ISERROR(VLOOKUP(CONCATENATE($O$3,$A17),[2]DATA!$B$1:$G$2000,6,0)),"",VLOOKUP(CONCATENATE($O$3,$A17),[2]DATA!$B$1:$G$2000,6,0)/-1)</f>
        <v>-30000000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P_Rajkovic</v>
      </c>
      <c r="E45" s="18" t="str">
        <f>IF(ISERROR(VLOOKUP(CONCATENATE($O$3,$A7),[2]DATA!$A$1:$G$20000,6,0)),"",VLOOKUP(CONCATENATE($O$3,$A7),[2]DATA!$A$1:$G$2000,6,0))</f>
        <v>Free_List</v>
      </c>
      <c r="F45" s="18">
        <f>IF(ISERROR(VLOOKUP(CONCATENATE($O$3,$A7),[2]DATA!$A$1:$G$20000,7,0)),"",VLOOKUP(CONCATENATE($O$3,$A7),[2]DATA!$A$1:$G$2000,7,0))</f>
        <v>1000000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Brahim</v>
      </c>
      <c r="E46" s="18" t="str">
        <f>IF(ISERROR(VLOOKUP(CONCATENATE($O$3,$A8),[2]DATA!$A$1:$G$20000,6,0)),"",VLOOKUP(CONCATENATE($O$3,$A8),[2]DATA!$A$1:$G$2000,6,0))</f>
        <v>PSV</v>
      </c>
      <c r="F46" s="18">
        <f>IF(ISERROR(VLOOKUP(CONCATENATE($O$3,$A8),[2]DATA!$A$1:$G$20000,7,0)),"",VLOOKUP(CONCATENATE($O$3,$A8),[2]DATA!$A$1:$G$2000,7,0))</f>
        <v>20000000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K_Dolberg</v>
      </c>
      <c r="E47" s="18" t="str">
        <f>IF(ISERROR(VLOOKUP(CONCATENATE($O$3,$A9),[2]DATA!$A$1:$G$20000,6,0)),"",VLOOKUP(CONCATENATE($O$3,$A9),[2]DATA!$A$1:$G$2000,6,0))</f>
        <v>PSV</v>
      </c>
      <c r="F47" s="18">
        <f>IF(ISERROR(VLOOKUP(CONCATENATE($O$3,$A9),[2]DATA!$A$1:$G$20000,7,0)),"",VLOOKUP(CONCATENATE($O$3,$A9),[2]DATA!$A$1:$G$2000,7,0))</f>
        <v>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L_Benes</v>
      </c>
      <c r="E48" s="18" t="str">
        <f>IF(ISERROR(VLOOKUP(CONCATENATE($O$3,$A10),[2]DATA!$A$1:$G$20000,6,0)),"",VLOOKUP(CONCATENATE($O$3,$A10),[2]DATA!$A$1:$G$2000,6,0))</f>
        <v>PSV</v>
      </c>
      <c r="F48" s="18">
        <f>IF(ISERROR(VLOOKUP(CONCATENATE($O$3,$A10),[2]DATA!$A$1:$G$20000,7,0)),"",VLOOKUP(CONCATENATE($O$3,$A10),[2]DATA!$A$1:$G$2000,7,0))</f>
        <v>20000000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J_Anthony</v>
      </c>
      <c r="E49" s="18" t="str">
        <f>IF(ISERROR(VLOOKUP(CONCATENATE($O$3,$A11),[2]DATA!$A$1:$G$20000,6,0)),"",VLOOKUP(CONCATENATE($O$3,$A11),[2]DATA!$A$1:$G$2000,6,0))</f>
        <v>Lyon</v>
      </c>
      <c r="F49" s="18">
        <f>IF(ISERROR(VLOOKUP(CONCATENATE($O$3,$A11),[2]DATA!$A$1:$G$20000,7,0)),"",VLOOKUP(CONCATENATE($O$3,$A11),[2]DATA!$A$1:$G$2000,7,0))</f>
        <v>10000000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T_Muller</v>
      </c>
      <c r="E50" s="18" t="str">
        <f>IF(ISERROR(VLOOKUP(CONCATENATE($O$3,$A12),[2]DATA!$A$1:$G$20000,6,0)),"",VLOOKUP(CONCATENATE($O$3,$A12),[2]DATA!$A$1:$G$2000,6,0))</f>
        <v>Sheffield_United</v>
      </c>
      <c r="F50" s="18">
        <f>IF(ISERROR(VLOOKUP(CONCATENATE($O$3,$A12),[2]DATA!$A$1:$G$20000,7,0)),"",VLOOKUP(CONCATENATE($O$3,$A12),[2]DATA!$A$1:$G$2000,7,0))</f>
        <v>40000000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M_Cuisance</v>
      </c>
      <c r="E51" s="18" t="str">
        <f>IF(ISERROR(VLOOKUP(CONCATENATE($O$3,$A13),[2]DATA!$A$1:$G$20000,6,0)),"",VLOOKUP(CONCATENATE($O$3,$A13),[2]DATA!$A$1:$G$2000,6,0))</f>
        <v>Stoke_City</v>
      </c>
      <c r="F51" s="18">
        <f>IF(ISERROR(VLOOKUP(CONCATENATE($O$3,$A13),[2]DATA!$A$1:$G$20000,7,0)),"",VLOOKUP(CONCATENATE($O$3,$A13),[2]DATA!$A$1:$G$2000,7,0))</f>
        <v>40000000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A_Kalajdzic</v>
      </c>
      <c r="E52" s="18" t="str">
        <f>IF(ISERROR(VLOOKUP(CONCATENATE($O$3,$A14),[2]DATA!$A$1:$G$20000,6,0)),"",VLOOKUP(CONCATENATE($O$3,$A14),[2]DATA!$A$1:$G$2000,6,0))</f>
        <v>Stoke_City</v>
      </c>
      <c r="F52" s="18">
        <f>IF(ISERROR(VLOOKUP(CONCATENATE($O$3,$A14),[2]DATA!$A$1:$G$20000,7,0)),"",VLOOKUP(CONCATENATE($O$3,$A14),[2]DATA!$A$1:$G$2000,7,0))</f>
        <v>40000000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M_Ihattaren</v>
      </c>
      <c r="E53" s="18" t="str">
        <f>IF(ISERROR(VLOOKUP(CONCATENATE($O$3,$A15),[2]DATA!$A$1:$G$20000,6,0)),"",VLOOKUP(CONCATENATE($O$3,$A15),[2]DATA!$A$1:$G$2000,6,0))</f>
        <v>West_Ham</v>
      </c>
      <c r="F53" s="18">
        <f>IF(ISERROR(VLOOKUP(CONCATENATE($O$3,$A15),[2]DATA!$A$1:$G$20000,7,0)),"",VLOOKUP(CONCATENATE($O$3,$A15),[2]DATA!$A$1:$G$2000,7,0))</f>
        <v>30000000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9724" divId="wol_9724" sourceType="range" sourceRef="B1:F79" destinationFile="C:\Users\jbank\OneDrive\Desktop\FFO-2Stuff\Finances\conf\wo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2023-05-21T12:29:57Z</dcterms:modified>
</cp:coreProperties>
</file>