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A0D06A69-019F-4FD8-8D01-98E346EF1184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<sst xmlns="http://schemas.openxmlformats.org/spreadsheetml/2006/main" count="16" uniqueCount="14">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</sst>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126300000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Bayer_Leverkusen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82000000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8000000</v>
      </c>
      <c r="D6" s="26" t="str">
        <f>IF(ISERROR(VLOOKUP(CONCATENATE($O$3,$A7),[2]DATA!$B$1:$G$2000,3,0)),"",VLOOKUP(CONCATENATE($O$3,$A7),[2]DATA!$B$1:$G$2000,3,0))</f>
        <v>M_Doherty</v>
      </c>
      <c r="E6" s="26" t="str">
        <f>IF(ISERROR(VLOOKUP(CONCATENATE($O$3,$A7),[2]DATA!$B$1:$G$2000,4,0)),"",VLOOKUP(CONCATENATE($O$3,$A7),[2]DATA!$B$1:$G$2000,4,0))</f>
        <v>Stoke_City</v>
      </c>
      <c r="F6" s="18">
        <f>IF(ISERROR(VLOOKUP(CONCATENATE($O$3,$A7),[2]DATA!$B$1:$G$2000,6,0)),"",VLOOKUP(CONCATENATE($O$3,$A7),[2]DATA!$B$1:$G$2000,6,0)/-1)</f>
        <v>-27500000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M_Oyarzabal</v>
      </c>
      <c r="E7" s="26" t="str">
        <f>IF(ISERROR(VLOOKUP(CONCATENATE($O$3,$A8),[2]DATA!$B$1:$G$2000,4,0)),"",VLOOKUP(CONCATENATE($O$3,$A8),[2]DATA!$B$1:$G$2000,4,0))</f>
        <v>Barcelona</v>
      </c>
      <c r="F7" s="18">
        <f>IF(ISERROR(VLOOKUP(CONCATENATE($O$3,$A8),[2]DATA!$B$1:$G$2000,6,0)),"",VLOOKUP(CONCATENATE($O$3,$A8),[2]DATA!$B$1:$G$2000,6,0)/-1)</f>
        <v>-50000000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Mar_Antonio</v>
      </c>
      <c r="E8" s="26" t="str">
        <f>IF(ISERROR(VLOOKUP(CONCATENATE($O$3,$A9),[2]DATA!$B$1:$G$2000,4,0)),"",VLOOKUP(CONCATENATE($O$3,$A9),[2]DATA!$B$1:$G$2000,4,0))</f>
        <v>Barcelona</v>
      </c>
      <c r="F8" s="18">
        <f>IF(ISERROR(VLOOKUP(CONCATENATE($O$3,$A9),[2]DATA!$B$1:$G$2000,6,0)),"",VLOOKUP(CONCATENATE($O$3,$A9),[2]DATA!$B$1:$G$2000,6,0)/-1)</f>
        <v>-50000000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91760000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-35960000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-19500000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S_Duffy</v>
      </c>
      <c r="E45" s="18" t="str">
        <f>IF(ISERROR(VLOOKUP(CONCATENATE($O$3,$A7),[2]DATA!$A$1:$G$20000,6,0)),"",VLOOKUP(CONCATENATE($O$3,$A7),[2]DATA!$A$1:$G$2000,6,0))</f>
        <v>Free_List</v>
      </c>
      <c r="F45" s="18">
        <f>IF(ISERROR(VLOOKUP(CONCATENATE($O$3,$A7),[2]DATA!$A$1:$G$20000,7,0)),"",VLOOKUP(CONCATENATE($O$3,$A7),[2]DATA!$A$1:$G$2000,7,0))</f>
        <v>8000000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M_Taremi</v>
      </c>
      <c r="E46" s="18" t="str">
        <f>IF(ISERROR(VLOOKUP(CONCATENATE($O$3,$A8),[2]DATA!$A$1:$G$20000,6,0)),"",VLOOKUP(CONCATENATE($O$3,$A8),[2]DATA!$A$1:$G$2000,6,0))</f>
        <v>Barcelona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Rodri</v>
      </c>
      <c r="E47" s="18" t="str">
        <f>IF(ISERROR(VLOOKUP(CONCATENATE($O$3,$A9),[2]DATA!$A$1:$G$20000,6,0)),"",VLOOKUP(CONCATENATE($O$3,$A9),[2]DATA!$A$1:$G$2000,6,0))</f>
        <v>Barcelona</v>
      </c>
      <c r="F47" s="18">
        <f>IF(ISERROR(VLOOKUP(CONCATENATE($O$3,$A9),[2]DATA!$A$1:$G$20000,7,0)),"",VLOOKUP(CONCATENATE($O$3,$A9),[2]DATA!$A$1:$G$2000,7,0))</f>
        <v>50000000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39" divId="byl_239" sourceType="range" sourceRef="B1:F79" destinationFile="C:\Users\jbank\OneDrive\Desktop\FFO-2Stuff\Finances\efl\by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2023-05-21T12:31:17Z</dcterms:modified>
</cp:coreProperties>
</file>