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78920EFE-25C5-41BF-BE6F-186AF23B57F6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<sst xmlns="http://schemas.openxmlformats.org/spreadsheetml/2006/main" count="16" uniqueCount="14">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</sst>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sqref="A1:XFD1048576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15.71093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8" style="1" bestFit="1" customWidth="1"/>
    <col min="15" max="15" width="10.57031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92720000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Celtic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150000000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Antony</v>
      </c>
      <c r="E6" s="26" t="str">
        <f>IF(ISERROR(VLOOKUP(CONCATENATE($O$3,$A7),[2]DATA!$B$1:$G$2000,4,0)),"",VLOOKUP(CONCATENATE($O$3,$A7),[2]DATA!$B$1:$G$2000,4,0))</f>
        <v>Non_FFO</v>
      </c>
      <c r="F6" s="18">
        <f>IF(ISERROR(VLOOKUP(CONCATENATE($O$3,$A7),[2]DATA!$B$1:$G$2000,6,0)),"",VLOOKUP(CONCATENATE($O$3,$A7),[2]DATA!$B$1:$G$2000,6,0)/-1)</f>
        <v>-120000000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L_Benes</v>
      </c>
      <c r="E7" s="26" t="str">
        <f>IF(ISERROR(VLOOKUP(CONCATENATE($O$3,$A8),[2]DATA!$B$1:$G$2000,4,0)),"",VLOOKUP(CONCATENATE($O$3,$A8),[2]DATA!$B$1:$G$2000,4,0))</f>
        <v>PSV</v>
      </c>
      <c r="F7" s="18">
        <f>IF(ISERROR(VLOOKUP(CONCATENATE($O$3,$A8),[2]DATA!$B$1:$G$2000,6,0)),"",VLOOKUP(CONCATENATE($O$3,$A8),[2]DATA!$B$1:$G$2000,6,0)/-1)</f>
        <v>-20000000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T_Abraham</v>
      </c>
      <c r="E8" s="26" t="str">
        <f>IF(ISERROR(VLOOKUP(CONCATENATE($O$3,$A9),[2]DATA!$B$1:$G$2000,4,0)),"",VLOOKUP(CONCATENATE($O$3,$A9),[2]DATA!$B$1:$G$2000,4,0))</f>
        <v>Lyon</v>
      </c>
      <c r="F8" s="18">
        <f>IF(ISERROR(VLOOKUP(CONCATENATE($O$3,$A9),[2]DATA!$B$1:$G$2000,6,0)),"",VLOOKUP(CONCATENATE($O$3,$A9),[2]DATA!$B$1:$G$2000,6,0)/-1)</f>
        <v>-25000000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M_Akanji</v>
      </c>
      <c r="E9" s="26" t="str">
        <f>IF(ISERROR(VLOOKUP(CONCATENATE($O$3,$A10),[2]DATA!$B$1:$G$2000,4,0)),"",VLOOKUP(CONCATENATE($O$3,$A10),[2]DATA!$B$1:$G$2000,4,0))</f>
        <v>Lyon</v>
      </c>
      <c r="F9" s="18">
        <f>IF(ISERROR(VLOOKUP(CONCATENATE($O$3,$A10),[2]DATA!$B$1:$G$2000,6,0)),"",VLOOKUP(CONCATENATE($O$3,$A10),[2]DATA!$B$1:$G$2000,6,0)/-1)</f>
        <v>-20000000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85600000</v>
      </c>
      <c r="D10" s="26" t="str">
        <f>IF(ISERROR(VLOOKUP(CONCATENATE($O$3,$A11),[2]DATA!$B$1:$G$2000,3,0)),"",VLOOKUP(CONCATENATE($O$3,$A11),[2]DATA!$B$1:$G$2000,3,0))</f>
        <v>O_Zinchenko</v>
      </c>
      <c r="E10" s="26" t="str">
        <f>IF(ISERROR(VLOOKUP(CONCATENATE($O$3,$A11),[2]DATA!$B$1:$G$2000,4,0)),"",VLOOKUP(CONCATENATE($O$3,$A11),[2]DATA!$B$1:$G$2000,4,0))</f>
        <v>Barcelona</v>
      </c>
      <c r="F10" s="18">
        <f>IF(ISERROR(VLOOKUP(CONCATENATE($O$3,$A11),[2]DATA!$B$1:$G$2000,6,0)),"",VLOOKUP(CONCATENATE($O$3,$A11),[2]DATA!$B$1:$G$2000,6,0)/-1)</f>
        <v>-35000000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-32880000</v>
      </c>
      <c r="D11" s="26" t="str">
        <f>IF(ISERROR(VLOOKUP(CONCATENATE($O$3,$A12),[2]DATA!$B$1:$G$2000,3,0)),"",VLOOKUP(CONCATENATE($O$3,$A12),[2]DATA!$B$1:$G$2000,3,0))</f>
        <v>D_Alaba</v>
      </c>
      <c r="E11" s="26" t="str">
        <f>IF(ISERROR(VLOOKUP(CONCATENATE($O$3,$A12),[2]DATA!$B$1:$G$2000,4,0)),"",VLOOKUP(CONCATENATE($O$3,$A12),[2]DATA!$B$1:$G$2000,4,0))</f>
        <v>Barcelona</v>
      </c>
      <c r="F11" s="18">
        <f>IF(ISERROR(VLOOKUP(CONCATENATE($O$3,$A12),[2]DATA!$B$1:$G$2000,6,0)),"",VLOOKUP(CONCATENATE($O$3,$A12),[2]DATA!$B$1:$G$2000,6,0)/-1)</f>
        <v>-35000000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-110000000</v>
      </c>
      <c r="D12" s="26" t="str">
        <f>IF(ISERROR(VLOOKUP(CONCATENATE($O$3,$A13),[2]DATA!$B$1:$G$2000,3,0)),"",VLOOKUP(CONCATENATE($O$3,$A13),[2]DATA!$B$1:$G$2000,3,0))</f>
        <v>S_Arias</v>
      </c>
      <c r="E12" s="26" t="str">
        <f>IF(ISERROR(VLOOKUP(CONCATENATE($O$3,$A13),[2]DATA!$B$1:$G$2000,4,0)),"",VLOOKUP(CONCATENATE($O$3,$A13),[2]DATA!$B$1:$G$2000,4,0))</f>
        <v>Stoke_City</v>
      </c>
      <c r="F12" s="18">
        <f>IF(ISERROR(VLOOKUP(CONCATENATE($O$3,$A13),[2]DATA!$B$1:$G$2000,6,0)),"",VLOOKUP(CONCATENATE($O$3,$A13),[2]DATA!$B$1:$G$2000,6,0)/-1)</f>
        <v>-82500000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X_Simons</v>
      </c>
      <c r="E13" s="26" t="str">
        <f>IF(ISERROR(VLOOKUP(CONCATENATE($O$3,$A14),[2]DATA!$B$1:$G$2000,4,0)),"",VLOOKUP(CONCATENATE($O$3,$A14),[2]DATA!$B$1:$G$2000,4,0))</f>
        <v>PSV</v>
      </c>
      <c r="F13" s="18">
        <f>IF(ISERROR(VLOOKUP(CONCATENATE($O$3,$A14),[2]DATA!$B$1:$G$2000,6,0)),"",VLOOKUP(CONCATENATE($O$3,$A14),[2]DATA!$B$1:$G$2000,6,0)/-1)</f>
        <v>-25000000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K_Furuhashi</v>
      </c>
      <c r="E14" s="26" t="str">
        <f>IF(ISERROR(VLOOKUP(CONCATENATE($O$3,$A15),[2]DATA!$B$1:$G$2000,4,0)),"",VLOOKUP(CONCATENATE($O$3,$A15),[2]DATA!$B$1:$G$2000,4,0))</f>
        <v>Buy_Him_Now</v>
      </c>
      <c r="F14" s="18">
        <f>IF(ISERROR(VLOOKUP(CONCATENATE($O$3,$A15),[2]DATA!$B$1:$G$2000,6,0)),"",VLOOKUP(CONCATENATE($O$3,$A15),[2]DATA!$B$1:$G$2000,6,0)/-1)</f>
        <v>-44000000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P_Coutinho</v>
      </c>
      <c r="E15" s="26" t="str">
        <f>IF(ISERROR(VLOOKUP(CONCATENATE($O$3,$A16),[2]DATA!$B$1:$G$2000,4,0)),"",VLOOKUP(CONCATENATE($O$3,$A16),[2]DATA!$B$1:$G$2000,4,0))</f>
        <v>Barcelona</v>
      </c>
      <c r="F15" s="18">
        <f>IF(ISERROR(VLOOKUP(CONCATENATE($O$3,$A16),[2]DATA!$B$1:$G$2000,6,0)),"",VLOOKUP(CONCATENATE($O$3,$A16),[2]DATA!$B$1:$G$2000,6,0)/-1)</f>
        <v>-40000000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R_Navarro</v>
      </c>
      <c r="E16" s="26" t="str">
        <f>IF(ISERROR(VLOOKUP(CONCATENATE($O$3,$A17),[2]DATA!$B$1:$G$2000,4,0)),"",VLOOKUP(CONCATENATE($O$3,$A17),[2]DATA!$B$1:$G$2000,4,0))</f>
        <v>Blackburn_Rovers</v>
      </c>
      <c r="F16" s="18">
        <f>IF(ISERROR(VLOOKUP(CONCATENATE($O$3,$A17),[2]DATA!$B$1:$G$2000,6,0)),"",VLOOKUP(CONCATENATE($O$3,$A17),[2]DATA!$B$1:$G$2000,6,0)/-1)</f>
        <v>-25000000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Joao_Pedro</v>
      </c>
      <c r="E17" s="26" t="str">
        <f>IF(ISERROR(VLOOKUP(CONCATENATE($O$3,$A18),[2]DATA!$B$1:$G$2000,4,0)),"",VLOOKUP(CONCATENATE($O$3,$A18),[2]DATA!$B$1:$G$2000,4,0))</f>
        <v>Blackburn_Rovers</v>
      </c>
      <c r="F17" s="18">
        <f>IF(ISERROR(VLOOKUP(CONCATENATE($O$3,$A18),[2]DATA!$B$1:$G$2000,6,0)),"",VLOOKUP(CONCATENATE($O$3,$A18),[2]DATA!$B$1:$G$2000,6,0)/-1)</f>
        <v>-25000000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S_v_den_Berg</v>
      </c>
      <c r="E18" s="26" t="str">
        <f>IF(ISERROR(VLOOKUP(CONCATENATE($O$3,$A19),[2]DATA!$B$1:$G$2000,4,0)),"",VLOOKUP(CONCATENATE($O$3,$A19),[2]DATA!$B$1:$G$2000,4,0))</f>
        <v>PSV</v>
      </c>
      <c r="F18" s="18">
        <f>IF(ISERROR(VLOOKUP(CONCATENATE($O$3,$A19),[2]DATA!$B$1:$G$2000,6,0)),"",VLOOKUP(CONCATENATE($O$3,$A19),[2]DATA!$B$1:$G$2000,6,0)/-1)</f>
        <v>-20000000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B_Douglas</v>
      </c>
      <c r="E19" s="26" t="str">
        <f>IF(ISERROR(VLOOKUP(CONCATENATE($O$3,$A20),[2]DATA!$B$1:$G$2000,4,0)),"",VLOOKUP(CONCATENATE($O$3,$A20),[2]DATA!$B$1:$G$2000,4,0))</f>
        <v>Stoke_City</v>
      </c>
      <c r="F19" s="18">
        <f>IF(ISERROR(VLOOKUP(CONCATENATE($O$3,$A20),[2]DATA!$B$1:$G$2000,6,0)),"",VLOOKUP(CONCATENATE($O$3,$A20),[2]DATA!$B$1:$G$2000,6,0)/-1)</f>
        <v>-5000000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>P_Goncalves</v>
      </c>
      <c r="E20" s="26" t="str">
        <f>IF(ISERROR(VLOOKUP(CONCATENATE($O$3,$A21),[2]DATA!$B$1:$G$2000,4,0)),"",VLOOKUP(CONCATENATE($O$3,$A21),[2]DATA!$B$1:$G$2000,4,0))</f>
        <v>Bristol_City</v>
      </c>
      <c r="F20" s="18">
        <f>IF(ISERROR(VLOOKUP(CONCATENATE($O$3,$A21),[2]DATA!$B$1:$G$2000,6,0)),"",VLOOKUP(CONCATENATE($O$3,$A21),[2]DATA!$B$1:$G$2000,6,0)/-1)</f>
        <v>-28000000</v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>K_Walker</v>
      </c>
      <c r="E21" s="26" t="str">
        <f>IF(ISERROR(VLOOKUP(CONCATENATE($O$3,$A22),[2]DATA!$B$1:$G$2000,4,0)),"",VLOOKUP(CONCATENATE($O$3,$A22),[2]DATA!$B$1:$G$2000,4,0))</f>
        <v>Leeds_United</v>
      </c>
      <c r="F21" s="18">
        <f>IF(ISERROR(VLOOKUP(CONCATENATE($O$3,$A22),[2]DATA!$B$1:$G$2000,6,0)),"",VLOOKUP(CONCATENATE($O$3,$A22),[2]DATA!$B$1:$G$2000,6,0)/-1)</f>
        <v>-92500000</v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S_Berge</v>
      </c>
      <c r="E45" s="18" t="str">
        <f>IF(ISERROR(VLOOKUP(CONCATENATE($O$3,$A7),[2]DATA!$A$1:$G$20000,6,0)),"",VLOOKUP(CONCATENATE($O$3,$A7),[2]DATA!$A$1:$G$2000,6,0))</f>
        <v>PSV</v>
      </c>
      <c r="F45" s="18">
        <f>IF(ISERROR(VLOOKUP(CONCATENATE($O$3,$A7),[2]DATA!$A$1:$G$20000,7,0)),"",VLOOKUP(CONCATENATE($O$3,$A7),[2]DATA!$A$1:$G$2000,7,0))</f>
        <v>20000000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M_Boadu</v>
      </c>
      <c r="E46" s="18" t="str">
        <f>IF(ISERROR(VLOOKUP(CONCATENATE($O$3,$A8),[2]DATA!$A$1:$G$20000,6,0)),"",VLOOKUP(CONCATENATE($O$3,$A8),[2]DATA!$A$1:$G$2000,6,0))</f>
        <v>Lyon</v>
      </c>
      <c r="F46" s="18">
        <f>IF(ISERROR(VLOOKUP(CONCATENATE($O$3,$A8),[2]DATA!$A$1:$G$20000,7,0)),"",VLOOKUP(CONCATENATE($O$3,$A8),[2]DATA!$A$1:$G$2000,7,0))</f>
        <v>50000000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C_C-Vickers</v>
      </c>
      <c r="E47" s="18" t="str">
        <f>IF(ISERROR(VLOOKUP(CONCATENATE($O$3,$A9),[2]DATA!$A$1:$G$20000,6,0)),"",VLOOKUP(CONCATENATE($O$3,$A9),[2]DATA!$A$1:$G$2000,6,0))</f>
        <v>Lyon</v>
      </c>
      <c r="F47" s="18">
        <f>IF(ISERROR(VLOOKUP(CONCATENATE($O$3,$A9),[2]DATA!$A$1:$G$20000,7,0)),"",VLOOKUP(CONCATENATE($O$3,$A9),[2]DATA!$A$1:$G$2000,7,0))</f>
        <v>20000000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L_Benes</v>
      </c>
      <c r="E48" s="18" t="str">
        <f>IF(ISERROR(VLOOKUP(CONCATENATE($O$3,$A10),[2]DATA!$A$1:$G$20000,6,0)),"",VLOOKUP(CONCATENATE($O$3,$A10),[2]DATA!$A$1:$G$2000,6,0))</f>
        <v>Real_Sociedad</v>
      </c>
      <c r="F48" s="18">
        <f>IF(ISERROR(VLOOKUP(CONCATENATE($O$3,$A10),[2]DATA!$A$1:$G$20000,7,0)),"",VLOOKUP(CONCATENATE($O$3,$A10),[2]DATA!$A$1:$G$2000,7,0))</f>
        <v>38000000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J_Juranovic</v>
      </c>
      <c r="E49" s="18" t="str">
        <f>IF(ISERROR(VLOOKUP(CONCATENATE($O$3,$A11),[2]DATA!$A$1:$G$20000,6,0)),"",VLOOKUP(CONCATENATE($O$3,$A11),[2]DATA!$A$1:$G$2000,6,0))</f>
        <v>Barcelona</v>
      </c>
      <c r="F49" s="18">
        <f>IF(ISERROR(VLOOKUP(CONCATENATE($O$3,$A11),[2]DATA!$A$1:$G$20000,7,0)),"",VLOOKUP(CONCATENATE($O$3,$A11),[2]DATA!$A$1:$G$2000,7,0))</f>
        <v>20000000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C_Starfelt</v>
      </c>
      <c r="E50" s="18" t="str">
        <f>IF(ISERROR(VLOOKUP(CONCATENATE($O$3,$A12),[2]DATA!$A$1:$G$20000,6,0)),"",VLOOKUP(CONCATENATE($O$3,$A12),[2]DATA!$A$1:$G$2000,6,0))</f>
        <v>Barcelona</v>
      </c>
      <c r="F50" s="18">
        <f>IF(ISERROR(VLOOKUP(CONCATENATE($O$3,$A12),[2]DATA!$A$1:$G$20000,7,0)),"",VLOOKUP(CONCATENATE($O$3,$A12),[2]DATA!$A$1:$G$2000,7,0))</f>
        <v>20000000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C_Richards</v>
      </c>
      <c r="E51" s="18" t="str">
        <f>IF(ISERROR(VLOOKUP(CONCATENATE($O$3,$A13),[2]DATA!$A$1:$G$20000,6,0)),"",VLOOKUP(CONCATENATE($O$3,$A13),[2]DATA!$A$1:$G$2000,6,0))</f>
        <v>Cardiff_City</v>
      </c>
      <c r="F51" s="18">
        <f>IF(ISERROR(VLOOKUP(CONCATENATE($O$3,$A13),[2]DATA!$A$1:$G$20000,7,0)),"",VLOOKUP(CONCATENATE($O$3,$A13),[2]DATA!$A$1:$G$2000,7,0))</f>
        <v>25000000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L_Thomas</v>
      </c>
      <c r="E52" s="18" t="str">
        <f>IF(ISERROR(VLOOKUP(CONCATENATE($O$3,$A14),[2]DATA!$A$1:$G$20000,6,0)),"",VLOOKUP(CONCATENATE($O$3,$A14),[2]DATA!$A$1:$G$2000,6,0))</f>
        <v>Barnsley</v>
      </c>
      <c r="F52" s="18">
        <f>IF(ISERROR(VLOOKUP(CONCATENATE($O$3,$A14),[2]DATA!$A$1:$G$20000,7,0)),"",VLOOKUP(CONCATENATE($O$3,$A14),[2]DATA!$A$1:$G$2000,7,0))</f>
        <v>17000000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E_Buendia</v>
      </c>
      <c r="E53" s="18" t="str">
        <f>IF(ISERROR(VLOOKUP(CONCATENATE($O$3,$A15),[2]DATA!$A$1:$G$20000,6,0)),"",VLOOKUP(CONCATENATE($O$3,$A15),[2]DATA!$A$1:$G$2000,6,0))</f>
        <v>PSV</v>
      </c>
      <c r="F53" s="18">
        <f>IF(ISERROR(VLOOKUP(CONCATENATE($O$3,$A15),[2]DATA!$A$1:$G$20000,7,0)),"",VLOOKUP(CONCATENATE($O$3,$A15),[2]DATA!$A$1:$G$2000,7,0))</f>
        <v>20000000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J_Shelvey</v>
      </c>
      <c r="E54" s="18" t="str">
        <f>IF(ISERROR(VLOOKUP(CONCATENATE($O$3,$A16),[2]DATA!$A$1:$G$20000,6,0)),"",VLOOKUP(CONCATENATE($O$3,$A16),[2]DATA!$A$1:$G$2000,6,0))</f>
        <v>Free_List</v>
      </c>
      <c r="F54" s="18">
        <f>IF(ISERROR(VLOOKUP(CONCATENATE($O$3,$A16),[2]DATA!$A$1:$G$20000,7,0)),"",VLOOKUP(CONCATENATE($O$3,$A16),[2]DATA!$A$1:$G$2000,7,0))</f>
        <v>14000000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Bruno_Costa</v>
      </c>
      <c r="E55" s="18" t="str">
        <f>IF(ISERROR(VLOOKUP(CONCATENATE($O$3,$A17),[2]DATA!$A$1:$G$20000,6,0)),"",VLOOKUP(CONCATENATE($O$3,$A17),[2]DATA!$A$1:$G$2000,6,0))</f>
        <v>Free_List</v>
      </c>
      <c r="F55" s="18">
        <f>IF(ISERROR(VLOOKUP(CONCATENATE($O$3,$A17),[2]DATA!$A$1:$G$20000,7,0)),"",VLOOKUP(CONCATENATE($O$3,$A17),[2]DATA!$A$1:$G$2000,7,0))</f>
        <v>8000000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Mar_Antonio</v>
      </c>
      <c r="E56" s="18" t="str">
        <f>IF(ISERROR(VLOOKUP(CONCATENATE($O$3,$A18),[2]DATA!$A$1:$G$20000,6,0)),"",VLOOKUP(CONCATENATE($O$3,$A18),[2]DATA!$A$1:$G$2000,6,0))</f>
        <v>Barcelona</v>
      </c>
      <c r="F56" s="18">
        <f>IF(ISERROR(VLOOKUP(CONCATENATE($O$3,$A18),[2]DATA!$A$1:$G$20000,7,0)),"",VLOOKUP(CONCATENATE($O$3,$A18),[2]DATA!$A$1:$G$2000,7,0))</f>
        <v>20000000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T_Abraham</v>
      </c>
      <c r="E57" s="18" t="str">
        <f>IF(ISERROR(VLOOKUP(CONCATENATE($O$3,$A19),[2]DATA!$A$1:$G$20000,6,0)),"",VLOOKUP(CONCATENATE($O$3,$A19),[2]DATA!$A$1:$G$2000,6,0))</f>
        <v>Blackburn_Rovers</v>
      </c>
      <c r="F57" s="18">
        <f>IF(ISERROR(VLOOKUP(CONCATENATE($O$3,$A19),[2]DATA!$A$1:$G$20000,7,0)),"",VLOOKUP(CONCATENATE($O$3,$A19),[2]DATA!$A$1:$G$2000,7,0))</f>
        <v>100000000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M_Akanji</v>
      </c>
      <c r="E58" s="18" t="str">
        <f>IF(ISERROR(VLOOKUP(CONCATENATE($O$3,$A20),[2]DATA!$A$1:$G$20000,6,0)),"",VLOOKUP(CONCATENATE($O$3,$A20),[2]DATA!$A$1:$G$2000,6,0))</f>
        <v>PSV</v>
      </c>
      <c r="F58" s="18">
        <f>IF(ISERROR(VLOOKUP(CONCATENATE($O$3,$A20),[2]DATA!$A$1:$G$20000,7,0)),"",VLOOKUP(CONCATENATE($O$3,$A20),[2]DATA!$A$1:$G$2000,7,0))</f>
        <v>50000000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>R_Navarro</v>
      </c>
      <c r="E59" s="18" t="str">
        <f>IF(ISERROR(VLOOKUP(CONCATENATE($O$3,$A21),[2]DATA!$A$1:$G$20000,6,0)),"",VLOOKUP(CONCATENATE($O$3,$A21),[2]DATA!$A$1:$G$2000,6,0))</f>
        <v>Stoke_City</v>
      </c>
      <c r="F59" s="18">
        <f>IF(ISERROR(VLOOKUP(CONCATENATE($O$3,$A21),[2]DATA!$A$1:$G$20000,7,0)),"",VLOOKUP(CONCATENATE($O$3,$A21),[2]DATA!$A$1:$G$2000,7,0))</f>
        <v>95000000</v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>Joao_Pedro</v>
      </c>
      <c r="E60" s="18" t="str">
        <f>IF(ISERROR(VLOOKUP(CONCATENATE($O$3,$A22),[2]DATA!$A$1:$G$20000,6,0)),"",VLOOKUP(CONCATENATE($O$3,$A22),[2]DATA!$A$1:$G$2000,6,0))</f>
        <v>Bristol_City</v>
      </c>
      <c r="F60" s="18">
        <f>IF(ISERROR(VLOOKUP(CONCATENATE($O$3,$A22),[2]DATA!$A$1:$G$20000,7,0)),"",VLOOKUP(CONCATENATE($O$3,$A22),[2]DATA!$A$1:$G$2000,7,0))</f>
        <v>10000000</v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>C_Depres</v>
      </c>
      <c r="E61" s="18" t="str">
        <f>IF(ISERROR(VLOOKUP(CONCATENATE($O$3,$A23),[2]DATA!$A$1:$G$20000,6,0)),"",VLOOKUP(CONCATENATE($O$3,$A23),[2]DATA!$A$1:$G$2000,6,0))</f>
        <v>Leeds_United</v>
      </c>
      <c r="F61" s="18">
        <f>IF(ISERROR(VLOOKUP(CONCATENATE($O$3,$A23),[2]DATA!$A$1:$G$20000,7,0)),"",VLOOKUP(CONCATENATE($O$3,$A23),[2]DATA!$A$1:$G$2000,7,0))</f>
        <v>5000000</v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1478" divId="cel_21478" sourceType="range" sourceRef="B1:F79" destinationFile="C:\Users\jbank\OneDrive\Desktop\FFO-2Stuff\Finances\efl\cel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2023-05-21T12:31:14Z</dcterms:modified>
</cp:coreProperties>
</file>