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5566CF5F-FCA9-4F67-8C9E-969EC5AE33F8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<sst xmlns="http://schemas.openxmlformats.org/spreadsheetml/2006/main" count="16" uniqueCount="14">
  <si>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</si>
  <si>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</si>
  <si>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</si>
  <si>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</si>
  <si>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</si>
  <si>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</si>
  <si>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</si>
  <si>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</si>
  <si>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</si>
  <si>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</si>
  <si>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</si>
  <si>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</si>
  <si>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INT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</si>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</sst>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N26" sqref="N26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13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95240000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12</v>
      </c>
      <c r="O3" s="31" t="str">
        <f>VLOOKUP($N$3,[1]NamesLookup!$C$4:$D$27,2,FALSE)</f>
        <v>Inter_Milan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112000000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20000000</v>
      </c>
      <c r="D6" s="26" t="str">
        <f>IF(ISERROR(VLOOKUP(CONCATENATE($O$3,$A7),[2]DATA!$B$1:$G$2000,3,0)),"",VLOOKUP(CONCATENATE($O$3,$A7),[2]DATA!$B$1:$G$2000,3,0))</f>
        <v>G_Di_Lorenzo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-60000000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O_Dembele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T_Castagne</v>
      </c>
      <c r="E8" s="26" t="str">
        <f>IF(ISERROR(VLOOKUP(CONCATENATE($O$3,$A9),[2]DATA!$B$1:$G$2000,4,0)),"",VLOOKUP(CONCATENATE($O$3,$A9),[2]DATA!$B$1:$G$2000,4,0))</f>
        <v>Lazio</v>
      </c>
      <c r="F8" s="18">
        <f>IF(ISERROR(VLOOKUP(CONCATENATE($O$3,$A9),[2]DATA!$B$1:$G$2000,6,0)),"",VLOOKUP(CONCATENATE($O$3,$A9),[2]DATA!$B$1:$G$2000,6,0)/-1)</f>
        <v>-10000000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M_Hummels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-30000000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107760000</v>
      </c>
      <c r="D10" s="26" t="str">
        <f>IF(ISERROR(VLOOKUP(CONCATENATE($O$3,$A11),[2]DATA!$B$1:$G$2000,3,0)),"",VLOOKUP(CONCATENATE($O$3,$A11),[2]DATA!$B$1:$G$2000,3,0))</f>
        <v>Isco</v>
      </c>
      <c r="E10" s="26" t="str">
        <f>IF(ISERROR(VLOOKUP(CONCATENATE($O$3,$A11),[2]DATA!$B$1:$G$2000,4,0)),"",VLOOKUP(CONCATENATE($O$3,$A11),[2]DATA!$B$1:$G$2000,4,0))</f>
        <v>Lyon</v>
      </c>
      <c r="F10" s="18">
        <f>IF(ISERROR(VLOOKUP(CONCATENATE($O$3,$A11),[2]DATA!$B$1:$G$2000,6,0)),"",VLOOKUP(CONCATENATE($O$3,$A11),[2]DATA!$B$1:$G$2000,6,0)/-1)</f>
        <v>-100000000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-46520000</v>
      </c>
      <c r="D11" s="26" t="str">
        <f>IF(ISERROR(VLOOKUP(CONCATENATE($O$3,$A12),[2]DATA!$B$1:$G$2000,3,0)),"",VLOOKUP(CONCATENATE($O$3,$A12),[2]DATA!$B$1:$G$2000,3,0))</f>
        <v>H_M_Son</v>
      </c>
      <c r="E11" s="26" t="str">
        <f>IF(ISERROR(VLOOKUP(CONCATENATE($O$3,$A12),[2]DATA!$B$1:$G$2000,4,0)),"",VLOOKUP(CONCATENATE($O$3,$A12),[2]DATA!$B$1:$G$2000,4,0))</f>
        <v>Manchester_City</v>
      </c>
      <c r="F11" s="18">
        <f>IF(ISERROR(VLOOKUP(CONCATENATE($O$3,$A12),[2]DATA!$B$1:$G$2000,6,0)),"",VLOOKUP(CONCATENATE($O$3,$A12),[2]DATA!$B$1:$G$2000,6,0)/-1)</f>
        <v>-165000000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-98000000</v>
      </c>
      <c r="D12" s="26" t="str">
        <f>IF(ISERROR(VLOOKUP(CONCATENATE($O$3,$A13),[2]DATA!$B$1:$G$2000,3,0)),"",VLOOKUP(CONCATENATE($O$3,$A13),[2]DATA!$B$1:$G$2000,3,0))</f>
        <v>Dani_Olmo</v>
      </c>
      <c r="E12" s="26" t="str">
        <f>IF(ISERROR(VLOOKUP(CONCATENATE($O$3,$A13),[2]DATA!$B$1:$G$2000,4,0)),"",VLOOKUP(CONCATENATE($O$3,$A13),[2]DATA!$B$1:$G$2000,4,0))</f>
        <v>Barcelona</v>
      </c>
      <c r="F12" s="18">
        <f>IF(ISERROR(VLOOKUP(CONCATENATE($O$3,$A13),[2]DATA!$B$1:$G$2000,6,0)),"",VLOOKUP(CONCATENATE($O$3,$A13),[2]DATA!$B$1:$G$2000,6,0)/-1)</f>
        <v>-100000000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J_Vertonghen</v>
      </c>
      <c r="E13" s="26" t="str">
        <f>IF(ISERROR(VLOOKUP(CONCATENATE($O$3,$A14),[2]DATA!$B$1:$G$2000,4,0)),"",VLOOKUP(CONCATENATE($O$3,$A14),[2]DATA!$B$1:$G$2000,4,0))</f>
        <v>Barcelona</v>
      </c>
      <c r="F13" s="18">
        <f>IF(ISERROR(VLOOKUP(CONCATENATE($O$3,$A14),[2]DATA!$B$1:$G$2000,6,0)),"",VLOOKUP(CONCATENATE($O$3,$A14),[2]DATA!$B$1:$G$2000,6,0)/-1)</f>
        <v>-19000000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M_Locatelli</v>
      </c>
      <c r="E14" s="26" t="str">
        <f>IF(ISERROR(VLOOKUP(CONCATENATE($O$3,$A15),[2]DATA!$B$1:$G$2000,4,0)),"",VLOOKUP(CONCATENATE($O$3,$A15),[2]DATA!$B$1:$G$2000,4,0))</f>
        <v>Real_Madrid</v>
      </c>
      <c r="F14" s="18">
        <f>IF(ISERROR(VLOOKUP(CONCATENATE($O$3,$A15),[2]DATA!$B$1:$G$2000,6,0)),"",VLOOKUP(CONCATENATE($O$3,$A15),[2]DATA!$B$1:$G$2000,6,0)/-1)</f>
        <v>-100000000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M_Diemers</v>
      </c>
      <c r="E15" s="26" t="str">
        <f>IF(ISERROR(VLOOKUP(CONCATENATE($O$3,$A16),[2]DATA!$B$1:$G$2000,4,0)),"",VLOOKUP(CONCATENATE($O$3,$A16),[2]DATA!$B$1:$G$2000,4,0))</f>
        <v>Real_Madrid</v>
      </c>
      <c r="F15" s="18">
        <f>IF(ISERROR(VLOOKUP(CONCATENATE($O$3,$A16),[2]DATA!$B$1:$G$2000,6,0)),"",VLOOKUP(CONCATENATE($O$3,$A16),[2]DATA!$B$1:$G$2000,6,0)/-1)</f>
        <v>-10000000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J_Palomino</v>
      </c>
      <c r="E16" s="26" t="str">
        <f>IF(ISERROR(VLOOKUP(CONCATENATE($O$3,$A17),[2]DATA!$B$1:$G$2000,4,0)),"",VLOOKUP(CONCATENATE($O$3,$A17),[2]DATA!$B$1:$G$2000,4,0))</f>
        <v>Real_Madrid</v>
      </c>
      <c r="F16" s="18">
        <f>IF(ISERROR(VLOOKUP(CONCATENATE($O$3,$A17),[2]DATA!$B$1:$G$2000,6,0)),"",VLOOKUP(CONCATENATE($O$3,$A17),[2]DATA!$B$1:$G$2000,6,0)/-1)</f>
        <v>-15000000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R_Varane</v>
      </c>
      <c r="E17" s="26" t="str">
        <f>IF(ISERROR(VLOOKUP(CONCATENATE($O$3,$A18),[2]DATA!$B$1:$G$2000,4,0)),"",VLOOKUP(CONCATENATE($O$3,$A18),[2]DATA!$B$1:$G$2000,4,0))</f>
        <v>Real_Madrid</v>
      </c>
      <c r="F17" s="18">
        <f>IF(ISERROR(VLOOKUP(CONCATENATE($O$3,$A18),[2]DATA!$B$1:$G$2000,6,0)),"",VLOOKUP(CONCATENATE($O$3,$A18),[2]DATA!$B$1:$G$2000,6,0)/-1)</f>
        <v>-240000000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L_Pellegrini</v>
      </c>
      <c r="E18" s="26" t="str">
        <f>IF(ISERROR(VLOOKUP(CONCATENATE($O$3,$A19),[2]DATA!$B$1:$G$2000,4,0)),"",VLOOKUP(CONCATENATE($O$3,$A19),[2]DATA!$B$1:$G$2000,4,0))</f>
        <v>Roma</v>
      </c>
      <c r="F18" s="18">
        <f>IF(ISERROR(VLOOKUP(CONCATENATE($O$3,$A19),[2]DATA!$B$1:$G$2000,6,0)),"",VLOOKUP(CONCATENATE($O$3,$A19),[2]DATA!$B$1:$G$2000,6,0)/-1)</f>
        <v>-30000000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J_Matip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L_Shaw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100000000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H_Aouar</v>
      </c>
      <c r="E47" s="18" t="str">
        <f>IF(ISERROR(VLOOKUP(CONCATENATE($O$3,$A9),[2]DATA!$A$1:$G$20000,6,0)),"",VLOOKUP(CONCATENATE($O$3,$A9),[2]DATA!$A$1:$G$2000,6,0))</f>
        <v>Lazio</v>
      </c>
      <c r="F47" s="18">
        <f>IF(ISERROR(VLOOKUP(CONCATENATE($O$3,$A9),[2]DATA!$A$1:$G$20000,7,0)),"",VLOOKUP(CONCATENATE($O$3,$A9),[2]DATA!$A$1:$G$2000,7,0))</f>
        <v>10000000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L_Martinez</v>
      </c>
      <c r="E48" s="18" t="str">
        <f>IF(ISERROR(VLOOKUP(CONCATENATE($O$3,$A10),[2]DATA!$A$1:$G$20000,6,0)),"",VLOOKUP(CONCATENATE($O$3,$A10),[2]DATA!$A$1:$G$2000,6,0))</f>
        <v>Aston_Villa</v>
      </c>
      <c r="F48" s="18">
        <f>IF(ISERROR(VLOOKUP(CONCATENATE($O$3,$A10),[2]DATA!$A$1:$G$20000,7,0)),"",VLOOKUP(CONCATENATE($O$3,$A10),[2]DATA!$A$1:$G$2000,7,0))</f>
        <v>205000000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E_Hazard</v>
      </c>
      <c r="E49" s="18" t="str">
        <f>IF(ISERROR(VLOOKUP(CONCATENATE($O$3,$A11),[2]DATA!$A$1:$G$20000,6,0)),"",VLOOKUP(CONCATENATE($O$3,$A11),[2]DATA!$A$1:$G$2000,6,0))</f>
        <v>Sporting_Lisbon</v>
      </c>
      <c r="F49" s="18">
        <f>IF(ISERROR(VLOOKUP(CONCATENATE($O$3,$A11),[2]DATA!$A$1:$G$20000,7,0)),"",VLOOKUP(CONCATENATE($O$3,$A11),[2]DATA!$A$1:$G$2000,7,0))</f>
        <v>70000000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D_Alaba</v>
      </c>
      <c r="E50" s="18" t="str">
        <f>IF(ISERROR(VLOOKUP(CONCATENATE($O$3,$A12),[2]DATA!$A$1:$G$20000,6,0)),"",VLOOKUP(CONCATENATE($O$3,$A12),[2]DATA!$A$1:$G$2000,6,0))</f>
        <v>Barcelona</v>
      </c>
      <c r="F50" s="18">
        <f>IF(ISERROR(VLOOKUP(CONCATENATE($O$3,$A12),[2]DATA!$A$1:$G$20000,7,0)),"",VLOOKUP(CONCATENATE($O$3,$A12),[2]DATA!$A$1:$G$2000,7,0))</f>
        <v>50000000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P_Coutinho</v>
      </c>
      <c r="E51" s="18" t="str">
        <f>IF(ISERROR(VLOOKUP(CONCATENATE($O$3,$A13),[2]DATA!$A$1:$G$20000,6,0)),"",VLOOKUP(CONCATENATE($O$3,$A13),[2]DATA!$A$1:$G$2000,6,0))</f>
        <v>Barcelona</v>
      </c>
      <c r="F51" s="18">
        <f>IF(ISERROR(VLOOKUP(CONCATENATE($O$3,$A13),[2]DATA!$A$1:$G$20000,7,0)),"",VLOOKUP(CONCATENATE($O$3,$A13),[2]DATA!$A$1:$G$2000,7,0))</f>
        <v>50000000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Dani_Olmo</v>
      </c>
      <c r="E52" s="18" t="str">
        <f>IF(ISERROR(VLOOKUP(CONCATENATE($O$3,$A14),[2]DATA!$A$1:$G$20000,6,0)),"",VLOOKUP(CONCATENATE($O$3,$A14),[2]DATA!$A$1:$G$2000,6,0))</f>
        <v>Real_Madrid</v>
      </c>
      <c r="F52" s="18">
        <f>IF(ISERROR(VLOOKUP(CONCATENATE($O$3,$A14),[2]DATA!$A$1:$G$20000,7,0)),"",VLOOKUP(CONCATENATE($O$3,$A14),[2]DATA!$A$1:$G$2000,7,0))</f>
        <v>65000000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J_Vertonghen</v>
      </c>
      <c r="E53" s="18" t="str">
        <f>IF(ISERROR(VLOOKUP(CONCATENATE($O$3,$A15),[2]DATA!$A$1:$G$20000,6,0)),"",VLOOKUP(CONCATENATE($O$3,$A15),[2]DATA!$A$1:$G$2000,6,0))</f>
        <v>Real_Madrid</v>
      </c>
      <c r="F53" s="18">
        <f>IF(ISERROR(VLOOKUP(CONCATENATE($O$3,$A15),[2]DATA!$A$1:$G$20000,7,0)),"",VLOOKUP(CONCATENATE($O$3,$A15),[2]DATA!$A$1:$G$2000,7,0))</f>
        <v>50000000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F_Forte</v>
      </c>
      <c r="E54" s="18" t="str">
        <f>IF(ISERROR(VLOOKUP(CONCATENATE($O$3,$A16),[2]DATA!$A$1:$G$20000,6,0)),"",VLOOKUP(CONCATENATE($O$3,$A16),[2]DATA!$A$1:$G$2000,6,0))</f>
        <v>Real_Madrid</v>
      </c>
      <c r="F54" s="18">
        <f>IF(ISERROR(VLOOKUP(CONCATENATE($O$3,$A16),[2]DATA!$A$1:$G$20000,7,0)),"",VLOOKUP(CONCATENATE($O$3,$A16),[2]DATA!$A$1:$G$2000,7,0))</f>
        <v>4000000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J_Cuadrado</v>
      </c>
      <c r="E55" s="18" t="str">
        <f>IF(ISERROR(VLOOKUP(CONCATENATE($O$3,$A17),[2]DATA!$A$1:$G$20000,6,0)),"",VLOOKUP(CONCATENATE($O$3,$A17),[2]DATA!$A$1:$G$2000,6,0))</f>
        <v>Real_Madrid</v>
      </c>
      <c r="F55" s="18">
        <f>IF(ISERROR(VLOOKUP(CONCATENATE($O$3,$A17),[2]DATA!$A$1:$G$20000,7,0)),"",VLOOKUP(CONCATENATE($O$3,$A17),[2]DATA!$A$1:$G$2000,7,0))</f>
        <v>100000000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M_Brozovic</v>
      </c>
      <c r="E56" s="18" t="str">
        <f>IF(ISERROR(VLOOKUP(CONCATENATE($O$3,$A18),[2]DATA!$A$1:$G$20000,6,0)),"",VLOOKUP(CONCATENATE($O$3,$A18),[2]DATA!$A$1:$G$2000,6,0))</f>
        <v>Brighton</v>
      </c>
      <c r="F56" s="18">
        <f>IF(ISERROR(VLOOKUP(CONCATENATE($O$3,$A18),[2]DATA!$A$1:$G$20000,7,0)),"",VLOOKUP(CONCATENATE($O$3,$A18),[2]DATA!$A$1:$G$2000,7,0))</f>
        <v>117000000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M_Locatelli</v>
      </c>
      <c r="E57" s="18" t="str">
        <f>IF(ISERROR(VLOOKUP(CONCATENATE($O$3,$A19),[2]DATA!$A$1:$G$20000,6,0)),"",VLOOKUP(CONCATENATE($O$3,$A19),[2]DATA!$A$1:$G$2000,6,0))</f>
        <v>Roma</v>
      </c>
      <c r="F57" s="18">
        <f>IF(ISERROR(VLOOKUP(CONCATENATE($O$3,$A19),[2]DATA!$A$1:$G$20000,7,0)),"",VLOOKUP(CONCATENATE($O$3,$A19),[2]DATA!$A$1:$G$2000,7,0))</f>
        <v>60000000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5833" divId="int_15833" sourceType="range" sourceRef="B1:F79" destinationFile="C:\Users\jbank\OneDrive\Desktop\FFO-2Stuff\Finances\efl\in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2023-05-21T12:31:08Z</dcterms:modified>
</cp:coreProperties>
</file>