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CB93ACDD-76DB-4E12-9F73-77F05E38D6A3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<sst xmlns="http://schemas.openxmlformats.org/spreadsheetml/2006/main" count="16" uniqueCount="14">
  <si>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</si>
  <si>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</si>
  <si>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</si>
  <si>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</si>
  <si>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</si>
  <si>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</si>
  <si>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</si>
  <si>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</si>
  <si>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</si>
  <si>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</si>
  <si>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</si>
  <si>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</si>
  <si>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</si>
  <si>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JUV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</si>
</sst>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M16" sqref="M16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1.71093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" style="1" bestFit="1" customWidth="1"/>
    <col min="15" max="15" width="15.140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88100000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Juventus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177000000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13000000</v>
      </c>
      <c r="D6" s="26" t="str">
        <f>IF(ISERROR(VLOOKUP(CONCATENATE($O$3,$A7),[2]DATA!$B$1:$G$2000,3,0)),"",VLOOKUP(CONCATENATE($O$3,$A7),[2]DATA!$B$1:$G$2000,3,0))</f>
        <v>Y_Adli</v>
      </c>
      <c r="E6" s="26" t="str">
        <f>IF(ISERROR(VLOOKUP(CONCATENATE($O$3,$A7),[2]DATA!$B$1:$G$2000,4,0)),"",VLOOKUP(CONCATENATE($O$3,$A7),[2]DATA!$B$1:$G$2000,4,0))</f>
        <v>Roma</v>
      </c>
      <c r="F6" s="18">
        <f>IF(ISERROR(VLOOKUP(CONCATENATE($O$3,$A7),[2]DATA!$B$1:$G$2000,6,0)),"",VLOOKUP(CONCATENATE($O$3,$A7),[2]DATA!$B$1:$G$2000,6,0)/-1)</f>
        <v>-100000000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F_Onyeka</v>
      </c>
      <c r="E7" s="26" t="str">
        <f>IF(ISERROR(VLOOKUP(CONCATENATE($O$3,$A8),[2]DATA!$B$1:$G$2000,4,0)),"",VLOOKUP(CONCATENATE($O$3,$A8),[2]DATA!$B$1:$G$2000,4,0))</f>
        <v>Stoke_City</v>
      </c>
      <c r="F7" s="18">
        <f>IF(ISERROR(VLOOKUP(CONCATENATE($O$3,$A8),[2]DATA!$B$1:$G$2000,6,0)),"",VLOOKUP(CONCATENATE($O$3,$A8),[2]DATA!$B$1:$G$2000,6,0)/-1)</f>
        <v>-20000000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C_Budescu</v>
      </c>
      <c r="E8" s="26" t="str">
        <f>IF(ISERROR(VLOOKUP(CONCATENATE($O$3,$A9),[2]DATA!$B$1:$G$2000,4,0)),"",VLOOKUP(CONCATENATE($O$3,$A9),[2]DATA!$B$1:$G$2000,4,0))</f>
        <v>Liverpool</v>
      </c>
      <c r="F8" s="18">
        <f>IF(ISERROR(VLOOKUP(CONCATENATE($O$3,$A9),[2]DATA!$B$1:$G$2000,6,0)),"",VLOOKUP(CONCATENATE($O$3,$A9),[2]DATA!$B$1:$G$2000,6,0)/-1)</f>
        <v>-21000000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Y_Bissouma</v>
      </c>
      <c r="E9" s="26" t="str">
        <f>IF(ISERROR(VLOOKUP(CONCATENATE($O$3,$A10),[2]DATA!$B$1:$G$2000,4,0)),"",VLOOKUP(CONCATENATE($O$3,$A10),[2]DATA!$B$1:$G$2000,4,0))</f>
        <v>Liverpool</v>
      </c>
      <c r="F9" s="18">
        <f>IF(ISERROR(VLOOKUP(CONCATENATE($O$3,$A10),[2]DATA!$B$1:$G$2000,6,0)),"",VLOOKUP(CONCATENATE($O$3,$A10),[2]DATA!$B$1:$G$2000,6,0)/-1)</f>
        <v>-30000000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111600000</v>
      </c>
      <c r="D10" s="26" t="str">
        <f>IF(ISERROR(VLOOKUP(CONCATENATE($O$3,$A11),[2]DATA!$B$1:$G$2000,3,0)),"",VLOOKUP(CONCATENATE($O$3,$A11),[2]DATA!$B$1:$G$2000,3,0))</f>
        <v>E_Camavinga</v>
      </c>
      <c r="E10" s="26" t="str">
        <f>IF(ISERROR(VLOOKUP(CONCATENATE($O$3,$A11),[2]DATA!$B$1:$G$2000,4,0)),"",VLOOKUP(CONCATENATE($O$3,$A11),[2]DATA!$B$1:$G$2000,4,0))</f>
        <v>Non_FFO</v>
      </c>
      <c r="F10" s="18">
        <f>IF(ISERROR(VLOOKUP(CONCATENATE($O$3,$A11),[2]DATA!$B$1:$G$2000,6,0)),"",VLOOKUP(CONCATENATE($O$3,$A11),[2]DATA!$B$1:$G$2000,6,0)/-1)</f>
        <v>-125000000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-47500000</v>
      </c>
      <c r="D11" s="26" t="str">
        <f>IF(ISERROR(VLOOKUP(CONCATENATE($O$3,$A12),[2]DATA!$B$1:$G$2000,3,0)),"",VLOOKUP(CONCATENATE($O$3,$A12),[2]DATA!$B$1:$G$2000,3,0))</f>
        <v>Neto</v>
      </c>
      <c r="E11" s="26" t="str">
        <f>IF(ISERROR(VLOOKUP(CONCATENATE($O$3,$A12),[2]DATA!$B$1:$G$2000,4,0)),"",VLOOKUP(CONCATENATE($O$3,$A12),[2]DATA!$B$1:$G$2000,4,0))</f>
        <v>Roma</v>
      </c>
      <c r="F11" s="18">
        <f>IF(ISERROR(VLOOKUP(CONCATENATE($O$3,$A12),[2]DATA!$B$1:$G$2000,6,0)),"",VLOOKUP(CONCATENATE($O$3,$A12),[2]DATA!$B$1:$G$2000,6,0)/-1)</f>
        <v>-18000000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-166000000</v>
      </c>
      <c r="D12" s="26" t="str">
        <f>IF(ISERROR(VLOOKUP(CONCATENATE($O$3,$A13),[2]DATA!$B$1:$G$2000,3,0)),"",VLOOKUP(CONCATENATE($O$3,$A13),[2]DATA!$B$1:$G$2000,3,0))</f>
        <v>B_Gilmour</v>
      </c>
      <c r="E12" s="26" t="str">
        <f>IF(ISERROR(VLOOKUP(CONCATENATE($O$3,$A13),[2]DATA!$B$1:$G$2000,4,0)),"",VLOOKUP(CONCATENATE($O$3,$A13),[2]DATA!$B$1:$G$2000,4,0))</f>
        <v>Southampton</v>
      </c>
      <c r="F12" s="18">
        <f>IF(ISERROR(VLOOKUP(CONCATENATE($O$3,$A13),[2]DATA!$B$1:$G$2000,6,0)),"",VLOOKUP(CONCATENATE($O$3,$A13),[2]DATA!$B$1:$G$2000,6,0)/-1)</f>
        <v>-150000000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B_Kamara</v>
      </c>
      <c r="E45" s="18" t="str">
        <f>IF(ISERROR(VLOOKUP(CONCATENATE($O$3,$A7),[2]DATA!$A$1:$G$20000,6,0)),"",VLOOKUP(CONCATENATE($O$3,$A7),[2]DATA!$A$1:$G$2000,6,0))</f>
        <v>Roma</v>
      </c>
      <c r="F45" s="18">
        <f>IF(ISERROR(VLOOKUP(CONCATENATE($O$3,$A7),[2]DATA!$A$1:$G$20000,7,0)),"",VLOOKUP(CONCATENATE($O$3,$A7),[2]DATA!$A$1:$G$2000,7,0))</f>
        <v>45000000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R_Tafazolli</v>
      </c>
      <c r="E46" s="18" t="str">
        <f>IF(ISERROR(VLOOKUP(CONCATENATE($O$3,$A8),[2]DATA!$A$1:$G$20000,6,0)),"",VLOOKUP(CONCATENATE($O$3,$A8),[2]DATA!$A$1:$G$2000,6,0))</f>
        <v>Stoke_City</v>
      </c>
      <c r="F46" s="18">
        <f>IF(ISERROR(VLOOKUP(CONCATENATE($O$3,$A8),[2]DATA!$A$1:$G$20000,7,0)),"",VLOOKUP(CONCATENATE($O$3,$A8),[2]DATA!$A$1:$G$2000,7,0))</f>
        <v>8000000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C_Dunkley</v>
      </c>
      <c r="E47" s="18" t="str">
        <f>IF(ISERROR(VLOOKUP(CONCATENATE($O$3,$A9),[2]DATA!$A$1:$G$20000,6,0)),"",VLOOKUP(CONCATENATE($O$3,$A9),[2]DATA!$A$1:$G$2000,6,0))</f>
        <v>Stoke_City</v>
      </c>
      <c r="F47" s="18">
        <f>IF(ISERROR(VLOOKUP(CONCATENATE($O$3,$A9),[2]DATA!$A$1:$G$20000,7,0)),"",VLOOKUP(CONCATENATE($O$3,$A9),[2]DATA!$A$1:$G$2000,7,0))</f>
        <v>7000000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Douglas_Luiz</v>
      </c>
      <c r="E48" s="18" t="str">
        <f>IF(ISERROR(VLOOKUP(CONCATENATE($O$3,$A10),[2]DATA!$A$1:$G$20000,6,0)),"",VLOOKUP(CONCATENATE($O$3,$A10),[2]DATA!$A$1:$G$2000,6,0))</f>
        <v>Liverpool</v>
      </c>
      <c r="F48" s="18">
        <f>IF(ISERROR(VLOOKUP(CONCATENATE($O$3,$A10),[2]DATA!$A$1:$G$20000,7,0)),"",VLOOKUP(CONCATENATE($O$3,$A10),[2]DATA!$A$1:$G$2000,7,0))</f>
        <v>105000000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Y_Bissouma</v>
      </c>
      <c r="E49" s="18" t="str">
        <f>IF(ISERROR(VLOOKUP(CONCATENATE($O$3,$A11),[2]DATA!$A$1:$G$20000,6,0)),"",VLOOKUP(CONCATENATE($O$3,$A11),[2]DATA!$A$1:$G$2000,6,0))</f>
        <v>Brighton</v>
      </c>
      <c r="F49" s="18">
        <f>IF(ISERROR(VLOOKUP(CONCATENATE($O$3,$A11),[2]DATA!$A$1:$G$20000,7,0)),"",VLOOKUP(CONCATENATE($O$3,$A11),[2]DATA!$A$1:$G$2000,7,0))</f>
        <v>100000000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M_Cabit</v>
      </c>
      <c r="E50" s="18" t="str">
        <f>IF(ISERROR(VLOOKUP(CONCATENATE($O$3,$A12),[2]DATA!$A$1:$G$20000,6,0)),"",VLOOKUP(CONCATENATE($O$3,$A12),[2]DATA!$A$1:$G$2000,6,0))</f>
        <v>Lazio</v>
      </c>
      <c r="F50" s="18">
        <f>IF(ISERROR(VLOOKUP(CONCATENATE($O$3,$A12),[2]DATA!$A$1:$G$20000,7,0)),"",VLOOKUP(CONCATENATE($O$3,$A12),[2]DATA!$A$1:$G$2000,7,0))</f>
        <v>9000000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C_Budescu</v>
      </c>
      <c r="E51" s="18" t="str">
        <f>IF(ISERROR(VLOOKUP(CONCATENATE($O$3,$A13),[2]DATA!$A$1:$G$20000,6,0)),"",VLOOKUP(CONCATENATE($O$3,$A13),[2]DATA!$A$1:$G$2000,6,0))</f>
        <v>Real_Madrid</v>
      </c>
      <c r="F51" s="18">
        <f>IF(ISERROR(VLOOKUP(CONCATENATE($O$3,$A13),[2]DATA!$A$1:$G$20000,7,0)),"",VLOOKUP(CONCATENATE($O$3,$A13),[2]DATA!$A$1:$G$2000,7,0))</f>
        <v>8000000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M_Nikao</v>
      </c>
      <c r="E52" s="18" t="str">
        <f>IF(ISERROR(VLOOKUP(CONCATENATE($O$3,$A14),[2]DATA!$A$1:$G$20000,6,0)),"",VLOOKUP(CONCATENATE($O$3,$A14),[2]DATA!$A$1:$G$2000,6,0))</f>
        <v>Stoke_City</v>
      </c>
      <c r="F52" s="18">
        <f>IF(ISERROR(VLOOKUP(CONCATENATE($O$3,$A14),[2]DATA!$A$1:$G$20000,7,0)),"",VLOOKUP(CONCATENATE($O$3,$A14),[2]DATA!$A$1:$G$2000,7,0))</f>
        <v>7000000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A_Cragno</v>
      </c>
      <c r="E53" s="18" t="str">
        <f>IF(ISERROR(VLOOKUP(CONCATENATE($O$3,$A15),[2]DATA!$A$1:$G$20000,6,0)),"",VLOOKUP(CONCATENATE($O$3,$A15),[2]DATA!$A$1:$G$2000,6,0))</f>
        <v>Everton</v>
      </c>
      <c r="F53" s="18">
        <f>IF(ISERROR(VLOOKUP(CONCATENATE($O$3,$A15),[2]DATA!$A$1:$G$20000,7,0)),"",VLOOKUP(CONCATENATE($O$3,$A15),[2]DATA!$A$1:$G$2000,7,0))</f>
        <v>9000000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6666" divId="juv_16666" sourceType="range" sourceRef="B1:F79" destinationFile="C:\Users\jbank\OneDrive\Desktop\FFO-2Stuff\Finances\efl\juv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2023-05-21T12:31:07Z</dcterms:modified>
</cp:coreProperties>
</file>