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efl\"/>
    </mc:Choice>
  </mc:AlternateContent>
  <xr:revisionPtr revIDLastSave="0" documentId="13_ncr:1_{2CB184BA-0541-46AD-82B7-CEFD3F39C976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<sst xmlns="http://schemas.openxmlformats.org/spreadsheetml/2006/main" count="16" uniqueCount="14">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</sst>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CEL</v>
          </cell>
          <cell r="D10" t="str">
            <v>Celtic</v>
          </cell>
        </row>
        <row r="11">
          <cell r="C11" t="str">
            <v>FRN</v>
          </cell>
          <cell r="D11" t="str">
            <v>Eintracht_Frankfurt</v>
          </cell>
        </row>
        <row r="12">
          <cell r="C12" t="str">
            <v>INT</v>
          </cell>
          <cell r="D12" t="str">
            <v>Inter_Milan</v>
          </cell>
        </row>
        <row r="13">
          <cell r="C13" t="str">
            <v>JUV</v>
          </cell>
          <cell r="D13" t="str">
            <v>Juventus</v>
          </cell>
        </row>
        <row r="14">
          <cell r="C14" t="str">
            <v>LAZ</v>
          </cell>
          <cell r="D14" t="str">
            <v>Lazio</v>
          </cell>
        </row>
        <row r="15">
          <cell r="C15" t="str">
            <v>LYO</v>
          </cell>
          <cell r="D15" t="str">
            <v>Lyon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MRS</v>
          </cell>
          <cell r="D17" t="str">
            <v>Marseille</v>
          </cell>
        </row>
        <row r="18">
          <cell r="C18" t="str">
            <v>MON</v>
          </cell>
          <cell r="D18" t="str">
            <v>Monaco</v>
          </cell>
        </row>
        <row r="19">
          <cell r="C19" t="str">
            <v>PSG</v>
          </cell>
          <cell r="D19" t="str">
            <v>PSG</v>
          </cell>
        </row>
        <row r="20">
          <cell r="C20" t="str">
            <v>RAN</v>
          </cell>
          <cell r="D20" t="str">
            <v>Rangers</v>
          </cell>
        </row>
        <row r="21">
          <cell r="C21" t="str">
            <v>RMA</v>
          </cell>
          <cell r="D21" t="str">
            <v>Real_Madrid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SEV</v>
          </cell>
          <cell r="D23" t="str">
            <v>Sevilla</v>
          </cell>
        </row>
        <row r="24">
          <cell r="C24" t="str">
            <v>LIS</v>
          </cell>
          <cell r="D24" t="str">
            <v>Sporting_Lisbon</v>
          </cell>
        </row>
        <row r="25">
          <cell r="C25" t="str">
            <v>VAL</v>
          </cell>
          <cell r="D25" t="str">
            <v>Valencia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P9" sqref="P9"/>
    </sheetView>
  </sheetViews>
  <sheetFormatPr defaultColWidth="18.7109375" defaultRowHeight="18" x14ac:dyDescent="0.25"/>
  <cols>
    <col min="1" max="1" width="4.85546875" style="4" bestFit="1" customWidth="1"/>
    <col min="2" max="2" width="27.42578125" style="3" customWidth="1"/>
    <col min="3" max="3" width="23.7109375" style="2" bestFit="1" customWidth="1"/>
    <col min="4" max="4" width="23.28515625" style="2" bestFit="1" customWidth="1"/>
    <col min="5" max="5" width="26.8554687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26.425781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124880000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Sporting_Lisbon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155000000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31000000</v>
      </c>
      <c r="D6" s="26" t="str">
        <f>IF(ISERROR(VLOOKUP(CONCATENATE($O$3,$A7),[2]DATA!$B$1:$G$2000,3,0)),"",VLOOKUP(CONCATENATE($O$3,$A7),[2]DATA!$B$1:$G$2000,3,0))</f>
        <v>G_Veron</v>
      </c>
      <c r="E6" s="26" t="str">
        <f>IF(ISERROR(VLOOKUP(CONCATENATE($O$3,$A7),[2]DATA!$B$1:$G$2000,4,0)),"",VLOOKUP(CONCATENATE($O$3,$A7),[2]DATA!$B$1:$G$2000,4,0))</f>
        <v>PSV</v>
      </c>
      <c r="F6" s="18">
        <f>IF(ISERROR(VLOOKUP(CONCATENATE($O$3,$A7),[2]DATA!$B$1:$G$2000,6,0)),"",VLOOKUP(CONCATENATE($O$3,$A7),[2]DATA!$B$1:$G$2000,6,0)/-1)</f>
        <v>-90000000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J_M_Mata</v>
      </c>
      <c r="E7" s="26" t="str">
        <f>IF(ISERROR(VLOOKUP(CONCATENATE($O$3,$A8),[2]DATA!$B$1:$G$2000,4,0)),"",VLOOKUP(CONCATENATE($O$3,$A8),[2]DATA!$B$1:$G$2000,4,0))</f>
        <v>Stoke_City</v>
      </c>
      <c r="F7" s="18">
        <f>IF(ISERROR(VLOOKUP(CONCATENATE($O$3,$A8),[2]DATA!$B$1:$G$2000,6,0)),"",VLOOKUP(CONCATENATE($O$3,$A8),[2]DATA!$B$1:$G$2000,6,0)/-1)</f>
        <v>-20000000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Casemiro</v>
      </c>
      <c r="E8" s="26" t="str">
        <f>IF(ISERROR(VLOOKUP(CONCATENATE($O$3,$A9),[2]DATA!$B$1:$G$2000,4,0)),"",VLOOKUP(CONCATENATE($O$3,$A9),[2]DATA!$B$1:$G$2000,4,0))</f>
        <v>Barcelona</v>
      </c>
      <c r="F8" s="18">
        <f>IF(ISERROR(VLOOKUP(CONCATENATE($O$3,$A9),[2]DATA!$B$1:$G$2000,6,0)),"",VLOOKUP(CONCATENATE($O$3,$A9),[2]DATA!$B$1:$G$2000,6,0)/-1)</f>
        <v>-110000000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J_Moder</v>
      </c>
      <c r="E9" s="26" t="str">
        <f>IF(ISERROR(VLOOKUP(CONCATENATE($O$3,$A10),[2]DATA!$B$1:$G$2000,4,0)),"",VLOOKUP(CONCATENATE($O$3,$A10),[2]DATA!$B$1:$G$2000,4,0))</f>
        <v>Liverpool</v>
      </c>
      <c r="F9" s="18">
        <f>IF(ISERROR(VLOOKUP(CONCATENATE($O$3,$A10),[2]DATA!$B$1:$G$2000,6,0)),"",VLOOKUP(CONCATENATE($O$3,$A10),[2]DATA!$B$1:$G$2000,6,0)/-1)</f>
        <v>-30000000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111760000</v>
      </c>
      <c r="D10" s="26" t="str">
        <f>IF(ISERROR(VLOOKUP(CONCATENATE($O$3,$A11),[2]DATA!$B$1:$G$2000,3,0)),"",VLOOKUP(CONCATENATE($O$3,$A11),[2]DATA!$B$1:$G$2000,3,0))</f>
        <v>M_Politano</v>
      </c>
      <c r="E10" s="26" t="str">
        <f>IF(ISERROR(VLOOKUP(CONCATENATE($O$3,$A11),[2]DATA!$B$1:$G$2000,4,0)),"",VLOOKUP(CONCATENATE($O$3,$A11),[2]DATA!$B$1:$G$2000,4,0))</f>
        <v>Arsenal</v>
      </c>
      <c r="F10" s="18">
        <f>IF(ISERROR(VLOOKUP(CONCATENATE($O$3,$A11),[2]DATA!$B$1:$G$2000,6,0)),"",VLOOKUP(CONCATENATE($O$3,$A11),[2]DATA!$B$1:$G$2000,6,0)/-1)</f>
        <v>-125000000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-45880000</v>
      </c>
      <c r="D11" s="26" t="str">
        <f>IF(ISERROR(VLOOKUP(CONCATENATE($O$3,$A12),[2]DATA!$B$1:$G$2000,3,0)),"",VLOOKUP(CONCATENATE($O$3,$A12),[2]DATA!$B$1:$G$2000,3,0))</f>
        <v>N_Pepe</v>
      </c>
      <c r="E11" s="26" t="str">
        <f>IF(ISERROR(VLOOKUP(CONCATENATE($O$3,$A12),[2]DATA!$B$1:$G$2000,4,0)),"",VLOOKUP(CONCATENATE($O$3,$A12),[2]DATA!$B$1:$G$2000,4,0))</f>
        <v>Manchester_City</v>
      </c>
      <c r="F11" s="18">
        <f>IF(ISERROR(VLOOKUP(CONCATENATE($O$3,$A12),[2]DATA!$B$1:$G$2000,6,0)),"",VLOOKUP(CONCATENATE($O$3,$A12),[2]DATA!$B$1:$G$2000,6,0)/-1)</f>
        <v>-75000000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-127000000</v>
      </c>
      <c r="D12" s="26" t="str">
        <f>IF(ISERROR(VLOOKUP(CONCATENATE($O$3,$A13),[2]DATA!$B$1:$G$2000,3,0)),"",VLOOKUP(CONCATENATE($O$3,$A13),[2]DATA!$B$1:$G$2000,3,0))</f>
        <v>E_Prib</v>
      </c>
      <c r="E12" s="26" t="str">
        <f>IF(ISERROR(VLOOKUP(CONCATENATE($O$3,$A13),[2]DATA!$B$1:$G$2000,4,0)),"",VLOOKUP(CONCATENATE($O$3,$A13),[2]DATA!$B$1:$G$2000,4,0))</f>
        <v>Bayern_Munich</v>
      </c>
      <c r="F12" s="18">
        <f>IF(ISERROR(VLOOKUP(CONCATENATE($O$3,$A13),[2]DATA!$B$1:$G$2000,6,0)),"",VLOOKUP(CONCATENATE($O$3,$A13),[2]DATA!$B$1:$G$2000,6,0)/-1)</f>
        <v>-2000000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L_Shaw</v>
      </c>
      <c r="E13" s="26" t="str">
        <f>IF(ISERROR(VLOOKUP(CONCATENATE($O$3,$A14),[2]DATA!$B$1:$G$2000,4,0)),"",VLOOKUP(CONCATENATE($O$3,$A14),[2]DATA!$B$1:$G$2000,4,0))</f>
        <v>Barcelona</v>
      </c>
      <c r="F13" s="18">
        <f>IF(ISERROR(VLOOKUP(CONCATENATE($O$3,$A14),[2]DATA!$B$1:$G$2000,6,0)),"",VLOOKUP(CONCATENATE($O$3,$A14),[2]DATA!$B$1:$G$2000,6,0)/-1)</f>
        <v>-94000000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M_te_Wierik</v>
      </c>
      <c r="E14" s="26" t="str">
        <f>IF(ISERROR(VLOOKUP(CONCATENATE($O$3,$A15),[2]DATA!$B$1:$G$2000,4,0)),"",VLOOKUP(CONCATENATE($O$3,$A15),[2]DATA!$B$1:$G$2000,4,0))</f>
        <v>Feyenoord</v>
      </c>
      <c r="F14" s="18">
        <f>IF(ISERROR(VLOOKUP(CONCATENATE($O$3,$A15),[2]DATA!$B$1:$G$2000,6,0)),"",VLOOKUP(CONCATENATE($O$3,$A15),[2]DATA!$B$1:$G$2000,6,0)/-1)</f>
        <v>-5000000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J_Schmid</v>
      </c>
      <c r="E15" s="26" t="str">
        <f>IF(ISERROR(VLOOKUP(CONCATENATE($O$3,$A16),[2]DATA!$B$1:$G$2000,4,0)),"",VLOOKUP(CONCATENATE($O$3,$A16),[2]DATA!$B$1:$G$2000,4,0))</f>
        <v>Lyon</v>
      </c>
      <c r="F15" s="18">
        <f>IF(ISERROR(VLOOKUP(CONCATENATE($O$3,$A16),[2]DATA!$B$1:$G$2000,6,0)),"",VLOOKUP(CONCATENATE($O$3,$A16),[2]DATA!$B$1:$G$2000,6,0)/-1)</f>
        <v>-1000000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A_Morata</v>
      </c>
      <c r="E16" s="26" t="str">
        <f>IF(ISERROR(VLOOKUP(CONCATENATE($O$3,$A17),[2]DATA!$B$1:$G$2000,4,0)),"",VLOOKUP(CONCATENATE($O$3,$A17),[2]DATA!$B$1:$G$2000,4,0))</f>
        <v>Barcelona</v>
      </c>
      <c r="F16" s="18">
        <f>IF(ISERROR(VLOOKUP(CONCATENATE($O$3,$A17),[2]DATA!$B$1:$G$2000,6,0)),"",VLOOKUP(CONCATENATE($O$3,$A17),[2]DATA!$B$1:$G$2000,6,0)/-1)</f>
        <v>-100000000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>R_Lewandowski</v>
      </c>
      <c r="E17" s="26" t="str">
        <f>IF(ISERROR(VLOOKUP(CONCATENATE($O$3,$A18),[2]DATA!$B$1:$G$2000,4,0)),"",VLOOKUP(CONCATENATE($O$3,$A18),[2]DATA!$B$1:$G$2000,4,0))</f>
        <v>Non_FFO</v>
      </c>
      <c r="F17" s="18">
        <f>IF(ISERROR(VLOOKUP(CONCATENATE($O$3,$A18),[2]DATA!$B$1:$G$2000,6,0)),"",VLOOKUP(CONCATENATE($O$3,$A18),[2]DATA!$B$1:$G$2000,6,0)/-1)</f>
        <v>-90000000</v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>E_Hazard</v>
      </c>
      <c r="E18" s="26" t="str">
        <f>IF(ISERROR(VLOOKUP(CONCATENATE($O$3,$A19),[2]DATA!$B$1:$G$2000,4,0)),"",VLOOKUP(CONCATENATE($O$3,$A19),[2]DATA!$B$1:$G$2000,4,0))</f>
        <v>Inter_Milan</v>
      </c>
      <c r="F18" s="18">
        <f>IF(ISERROR(VLOOKUP(CONCATENATE($O$3,$A19),[2]DATA!$B$1:$G$2000,6,0)),"",VLOOKUP(CONCATENATE($O$3,$A19),[2]DATA!$B$1:$G$2000,6,0)/-1)</f>
        <v>-70000000</v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>G_Mancini</v>
      </c>
      <c r="E19" s="26" t="str">
        <f>IF(ISERROR(VLOOKUP(CONCATENATE($O$3,$A20),[2]DATA!$B$1:$G$2000,4,0)),"",VLOOKUP(CONCATENATE($O$3,$A20),[2]DATA!$B$1:$G$2000,4,0))</f>
        <v>Arsenal</v>
      </c>
      <c r="F19" s="18">
        <f>IF(ISERROR(VLOOKUP(CONCATENATE($O$3,$A20),[2]DATA!$B$1:$G$2000,6,0)),"",VLOOKUP(CONCATENATE($O$3,$A20),[2]DATA!$B$1:$G$2000,6,0)/-1)</f>
        <v>-100000000</v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>F_de_Jong</v>
      </c>
      <c r="E20" s="26" t="str">
        <f>IF(ISERROR(VLOOKUP(CONCATENATE($O$3,$A21),[2]DATA!$B$1:$G$2000,4,0)),"",VLOOKUP(CONCATENATE($O$3,$A21),[2]DATA!$B$1:$G$2000,4,0))</f>
        <v>Arsenal</v>
      </c>
      <c r="F20" s="18">
        <f>IF(ISERROR(VLOOKUP(CONCATENATE($O$3,$A21),[2]DATA!$B$1:$G$2000,6,0)),"",VLOOKUP(CONCATENATE($O$3,$A21),[2]DATA!$B$1:$G$2000,6,0)/-1)</f>
        <v>-105000000</v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>J_Juranovic</v>
      </c>
      <c r="E21" s="26" t="str">
        <f>IF(ISERROR(VLOOKUP(CONCATENATE($O$3,$A22),[2]DATA!$B$1:$G$2000,4,0)),"",VLOOKUP(CONCATENATE($O$3,$A22),[2]DATA!$B$1:$G$2000,4,0))</f>
        <v>Barcelona</v>
      </c>
      <c r="F21" s="18">
        <f>IF(ISERROR(VLOOKUP(CONCATENATE($O$3,$A22),[2]DATA!$B$1:$G$2000,6,0)),"",VLOOKUP(CONCATENATE($O$3,$A22),[2]DATA!$B$1:$G$2000,6,0)/-1)</f>
        <v>-30000000</v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>M_Yoshida</v>
      </c>
      <c r="E22" s="26" t="str">
        <f>IF(ISERROR(VLOOKUP(CONCATENATE($O$3,$A23),[2]DATA!$B$1:$G$2000,4,0)),"",VLOOKUP(CONCATENATE($O$3,$A23),[2]DATA!$B$1:$G$2000,4,0))</f>
        <v>Barcelona</v>
      </c>
      <c r="F22" s="18">
        <f>IF(ISERROR(VLOOKUP(CONCATENATE($O$3,$A23),[2]DATA!$B$1:$G$2000,6,0)),"",VLOOKUP(CONCATENATE($O$3,$A23),[2]DATA!$B$1:$G$2000,6,0)/-1)</f>
        <v>-20000000</v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>A_Telles</v>
      </c>
      <c r="E23" s="26" t="str">
        <f>IF(ISERROR(VLOOKUP(CONCATENATE($O$3,$A24),[2]DATA!$B$1:$G$2000,4,0)),"",VLOOKUP(CONCATENATE($O$3,$A24),[2]DATA!$B$1:$G$2000,4,0))</f>
        <v>Stoke_City</v>
      </c>
      <c r="F23" s="18">
        <f>IF(ISERROR(VLOOKUP(CONCATENATE($O$3,$A24),[2]DATA!$B$1:$G$2000,6,0)),"",VLOOKUP(CONCATENATE($O$3,$A24),[2]DATA!$B$1:$G$2000,6,0)/-1)</f>
        <v>-80000000</v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L_de_Jong</v>
      </c>
      <c r="E45" s="18" t="str">
        <f>IF(ISERROR(VLOOKUP(CONCATENATE($O$3,$A7),[2]DATA!$A$1:$G$20000,6,0)),"",VLOOKUP(CONCATENATE($O$3,$A7),[2]DATA!$A$1:$G$2000,6,0))</f>
        <v>PSV</v>
      </c>
      <c r="F45" s="18">
        <f>IF(ISERROR(VLOOKUP(CONCATENATE($O$3,$A7),[2]DATA!$A$1:$G$20000,7,0)),"",VLOOKUP(CONCATENATE($O$3,$A7),[2]DATA!$A$1:$G$2000,7,0))</f>
        <v>20000000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P_Goncalves</v>
      </c>
      <c r="E46" s="18" t="str">
        <f>IF(ISERROR(VLOOKUP(CONCATENATE($O$3,$A8),[2]DATA!$A$1:$G$20000,6,0)),"",VLOOKUP(CONCATENATE($O$3,$A8),[2]DATA!$A$1:$G$2000,6,0))</f>
        <v>Stoke_City</v>
      </c>
      <c r="F46" s="18">
        <f>IF(ISERROR(VLOOKUP(CONCATENATE($O$3,$A8),[2]DATA!$A$1:$G$20000,7,0)),"",VLOOKUP(CONCATENATE($O$3,$A8),[2]DATA!$A$1:$G$2000,7,0))</f>
        <v>40000000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N_Ross</v>
      </c>
      <c r="E47" s="18" t="str">
        <f>IF(ISERROR(VLOOKUP(CONCATENATE($O$3,$A9),[2]DATA!$A$1:$G$20000,6,0)),"",VLOOKUP(CONCATENATE($O$3,$A9),[2]DATA!$A$1:$G$2000,6,0))</f>
        <v>Barcelona</v>
      </c>
      <c r="F47" s="18">
        <f>IF(ISERROR(VLOOKUP(CONCATENATE($O$3,$A9),[2]DATA!$A$1:$G$20000,7,0)),"",VLOOKUP(CONCATENATE($O$3,$A9),[2]DATA!$A$1:$G$2000,7,0))</f>
        <v>5000000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Raphinha</v>
      </c>
      <c r="E48" s="18" t="str">
        <f>IF(ISERROR(VLOOKUP(CONCATENATE($O$3,$A10),[2]DATA!$A$1:$G$20000,6,0)),"",VLOOKUP(CONCATENATE($O$3,$A10),[2]DATA!$A$1:$G$2000,6,0))</f>
        <v>Barcelona</v>
      </c>
      <c r="F48" s="18">
        <f>IF(ISERROR(VLOOKUP(CONCATENATE($O$3,$A10),[2]DATA!$A$1:$G$20000,7,0)),"",VLOOKUP(CONCATENATE($O$3,$A10),[2]DATA!$A$1:$G$2000,7,0))</f>
        <v>145000000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Palhinha</v>
      </c>
      <c r="E49" s="18" t="str">
        <f>IF(ISERROR(VLOOKUP(CONCATENATE($O$3,$A11),[2]DATA!$A$1:$G$20000,6,0)),"",VLOOKUP(CONCATENATE($O$3,$A11),[2]DATA!$A$1:$G$2000,6,0))</f>
        <v>Liverpool</v>
      </c>
      <c r="F49" s="18">
        <f>IF(ISERROR(VLOOKUP(CONCATENATE($O$3,$A11),[2]DATA!$A$1:$G$20000,7,0)),"",VLOOKUP(CONCATENATE($O$3,$A11),[2]DATA!$A$1:$G$2000,7,0))</f>
        <v>55000000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J_Moder</v>
      </c>
      <c r="E50" s="18" t="str">
        <f>IF(ISERROR(VLOOKUP(CONCATENATE($O$3,$A12),[2]DATA!$A$1:$G$20000,6,0)),"",VLOOKUP(CONCATENATE($O$3,$A12),[2]DATA!$A$1:$G$2000,6,0))</f>
        <v>Wolves</v>
      </c>
      <c r="F50" s="18">
        <f>IF(ISERROR(VLOOKUP(CONCATENATE($O$3,$A12),[2]DATA!$A$1:$G$20000,7,0)),"",VLOOKUP(CONCATENATE($O$3,$A12),[2]DATA!$A$1:$G$2000,7,0))</f>
        <v>60000000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Raul_Albiol</v>
      </c>
      <c r="E51" s="18" t="str">
        <f>IF(ISERROR(VLOOKUP(CONCATENATE($O$3,$A13),[2]DATA!$A$1:$G$20000,6,0)),"",VLOOKUP(CONCATENATE($O$3,$A13),[2]DATA!$A$1:$G$2000,6,0))</f>
        <v>Bayern_Munich</v>
      </c>
      <c r="F51" s="18">
        <f>IF(ISERROR(VLOOKUP(CONCATENATE($O$3,$A13),[2]DATA!$A$1:$G$20000,7,0)),"",VLOOKUP(CONCATENATE($O$3,$A13),[2]DATA!$A$1:$G$2000,7,0))</f>
        <v>32000000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L_Bender</v>
      </c>
      <c r="E52" s="18" t="str">
        <f>IF(ISERROR(VLOOKUP(CONCATENATE($O$3,$A14),[2]DATA!$A$1:$G$20000,6,0)),"",VLOOKUP(CONCATENATE($O$3,$A14),[2]DATA!$A$1:$G$2000,6,0))</f>
        <v>Barcelona</v>
      </c>
      <c r="F52" s="18">
        <f>IF(ISERROR(VLOOKUP(CONCATENATE($O$3,$A14),[2]DATA!$A$1:$G$20000,7,0)),"",VLOOKUP(CONCATENATE($O$3,$A14),[2]DATA!$A$1:$G$2000,7,0))</f>
        <v>60000000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J_Elez</v>
      </c>
      <c r="E53" s="18" t="str">
        <f>IF(ISERROR(VLOOKUP(CONCATENATE($O$3,$A15),[2]DATA!$A$1:$G$20000,6,0)),"",VLOOKUP(CONCATENATE($O$3,$A15),[2]DATA!$A$1:$G$2000,6,0))</f>
        <v>Barcelona</v>
      </c>
      <c r="F53" s="18">
        <f>IF(ISERROR(VLOOKUP(CONCATENATE($O$3,$A15),[2]DATA!$A$1:$G$20000,7,0)),"",VLOOKUP(CONCATENATE($O$3,$A15),[2]DATA!$A$1:$G$2000,7,0))</f>
        <v>2000000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G_Veron</v>
      </c>
      <c r="E54" s="18" t="str">
        <f>IF(ISERROR(VLOOKUP(CONCATENATE($O$3,$A16),[2]DATA!$A$1:$G$20000,6,0)),"",VLOOKUP(CONCATENATE($O$3,$A16),[2]DATA!$A$1:$G$2000,6,0))</f>
        <v>Feyenoord</v>
      </c>
      <c r="F54" s="18">
        <f>IF(ISERROR(VLOOKUP(CONCATENATE($O$3,$A16),[2]DATA!$A$1:$G$20000,7,0)),"",VLOOKUP(CONCATENATE($O$3,$A16),[2]DATA!$A$1:$G$2000,7,0))</f>
        <v>105000000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Isco</v>
      </c>
      <c r="E55" s="18" t="str">
        <f>IF(ISERROR(VLOOKUP(CONCATENATE($O$3,$A17),[2]DATA!$A$1:$G$20000,6,0)),"",VLOOKUP(CONCATENATE($O$3,$A17),[2]DATA!$A$1:$G$2000,6,0))</f>
        <v>Lyon</v>
      </c>
      <c r="F55" s="18">
        <f>IF(ISERROR(VLOOKUP(CONCATENATE($O$3,$A17),[2]DATA!$A$1:$G$20000,7,0)),"",VLOOKUP(CONCATENATE($O$3,$A17),[2]DATA!$A$1:$G$2000,7,0))</f>
        <v>116000000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>M_Oyarzabal</v>
      </c>
      <c r="E56" s="18" t="str">
        <f>IF(ISERROR(VLOOKUP(CONCATENATE($O$3,$A18),[2]DATA!$A$1:$G$20000,6,0)),"",VLOOKUP(CONCATENATE($O$3,$A18),[2]DATA!$A$1:$G$2000,6,0))</f>
        <v>Barcelona</v>
      </c>
      <c r="F56" s="18">
        <f>IF(ISERROR(VLOOKUP(CONCATENATE($O$3,$A18),[2]DATA!$A$1:$G$20000,7,0)),"",VLOOKUP(CONCATENATE($O$3,$A18),[2]DATA!$A$1:$G$2000,7,0))</f>
        <v>60000000</v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>S_Arias</v>
      </c>
      <c r="E57" s="18" t="str">
        <f>IF(ISERROR(VLOOKUP(CONCATENATE($O$3,$A19),[2]DATA!$A$1:$G$20000,6,0)),"",VLOOKUP(CONCATENATE($O$3,$A19),[2]DATA!$A$1:$G$2000,6,0))</f>
        <v>Stoke_City</v>
      </c>
      <c r="F57" s="18">
        <f>IF(ISERROR(VLOOKUP(CONCATENATE($O$3,$A19),[2]DATA!$A$1:$G$20000,7,0)),"",VLOOKUP(CONCATENATE($O$3,$A19),[2]DATA!$A$1:$G$2000,7,0))</f>
        <v>70000000</v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>A_Morata</v>
      </c>
      <c r="E58" s="18" t="str">
        <f>IF(ISERROR(VLOOKUP(CONCATENATE($O$3,$A20),[2]DATA!$A$1:$G$20000,6,0)),"",VLOOKUP(CONCATENATE($O$3,$A20),[2]DATA!$A$1:$G$2000,6,0))</f>
        <v>Lyon</v>
      </c>
      <c r="F58" s="18">
        <f>IF(ISERROR(VLOOKUP(CONCATENATE($O$3,$A20),[2]DATA!$A$1:$G$20000,7,0)),"",VLOOKUP(CONCATENATE($O$3,$A20),[2]DATA!$A$1:$G$2000,7,0))</f>
        <v>75000000</v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>N_Pepe</v>
      </c>
      <c r="E59" s="18" t="str">
        <f>IF(ISERROR(VLOOKUP(CONCATENATE($O$3,$A21),[2]DATA!$A$1:$G$20000,6,0)),"",VLOOKUP(CONCATENATE($O$3,$A21),[2]DATA!$A$1:$G$2000,6,0))</f>
        <v>Arsenal</v>
      </c>
      <c r="F59" s="18">
        <f>IF(ISERROR(VLOOKUP(CONCATENATE($O$3,$A21),[2]DATA!$A$1:$G$20000,7,0)),"",VLOOKUP(CONCATENATE($O$3,$A21),[2]DATA!$A$1:$G$2000,7,0))</f>
        <v>50000000</v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>G_Mancini</v>
      </c>
      <c r="E60" s="18" t="str">
        <f>IF(ISERROR(VLOOKUP(CONCATENATE($O$3,$A22),[2]DATA!$A$1:$G$20000,6,0)),"",VLOOKUP(CONCATENATE($O$3,$A22),[2]DATA!$A$1:$G$2000,6,0))</f>
        <v>Barcelona</v>
      </c>
      <c r="F60" s="18">
        <f>IF(ISERROR(VLOOKUP(CONCATENATE($O$3,$A22),[2]DATA!$A$1:$G$20000,7,0)),"",VLOOKUP(CONCATENATE($O$3,$A22),[2]DATA!$A$1:$G$2000,7,0))</f>
        <v>100000000</v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>A_Vallci</v>
      </c>
      <c r="E61" s="18" t="str">
        <f>IF(ISERROR(VLOOKUP(CONCATENATE($O$3,$A23),[2]DATA!$A$1:$G$20000,6,0)),"",VLOOKUP(CONCATENATE($O$3,$A23),[2]DATA!$A$1:$G$2000,6,0))</f>
        <v>Barcelona</v>
      </c>
      <c r="F61" s="18">
        <f>IF(ISERROR(VLOOKUP(CONCATENATE($O$3,$A23),[2]DATA!$A$1:$G$20000,7,0)),"",VLOOKUP(CONCATENATE($O$3,$A23),[2]DATA!$A$1:$G$2000,7,0))</f>
        <v>20000000</v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>A_Nuhiu</v>
      </c>
      <c r="E62" s="18" t="str">
        <f>IF(ISERROR(VLOOKUP(CONCATENATE($O$3,$A24),[2]DATA!$A$1:$G$20000,6,0)),"",VLOOKUP(CONCATENATE($O$3,$A24),[2]DATA!$A$1:$G$2000,6,0))</f>
        <v>Stoke_City</v>
      </c>
      <c r="F62" s="18">
        <f>IF(ISERROR(VLOOKUP(CONCATENATE($O$3,$A24),[2]DATA!$A$1:$G$20000,7,0)),"",VLOOKUP(CONCATENATE($O$3,$A24),[2]DATA!$A$1:$G$2000,7,0))</f>
        <v>5000000</v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4695" divId="lis_14695" sourceType="range" sourceRef="B1:F79" destinationFile="C:\Users\jbank\OneDrive\Desktop\FFO-2Stuff\Finances\efl\lis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2023-05-21T12:31:05Z</dcterms:modified>
</cp:coreProperties>
</file>