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EE964334-9ABD-413D-A41F-268DAB4AA56D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<sst xmlns="http://schemas.openxmlformats.org/spreadsheetml/2006/main" count="16" uniqueCount="14">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</sst>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F44" sqref="F44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2.71093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9" style="1" bestFit="1" customWidth="1"/>
    <col min="15" max="15" width="13.71093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113000000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Monaco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106000000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20000000</v>
      </c>
      <c r="D6" s="26" t="str">
        <f>IF(ISERROR(VLOOKUP(CONCATENATE($O$3,$A7),[2]DATA!$B$1:$G$2000,3,0)),"",VLOOKUP(CONCATENATE($O$3,$A7),[2]DATA!$B$1:$G$2000,3,0))</f>
        <v>A_Cresswell</v>
      </c>
      <c r="E6" s="26" t="str">
        <f>IF(ISERROR(VLOOKUP(CONCATENATE($O$3,$A7),[2]DATA!$B$1:$G$2000,4,0)),"",VLOOKUP(CONCATENATE($O$3,$A7),[2]DATA!$B$1:$G$2000,4,0))</f>
        <v>Real_Madrid</v>
      </c>
      <c r="F6" s="18">
        <f>IF(ISERROR(VLOOKUP(CONCATENATE($O$3,$A7),[2]DATA!$B$1:$G$2000,6,0)),"",VLOOKUP(CONCATENATE($O$3,$A7),[2]DATA!$B$1:$G$2000,6,0)/-1)</f>
        <v>-65000000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A_Haidara</v>
      </c>
      <c r="E7" s="26" t="str">
        <f>IF(ISERROR(VLOOKUP(CONCATENATE($O$3,$A8),[2]DATA!$B$1:$G$2000,4,0)),"",VLOOKUP(CONCATENATE($O$3,$A8),[2]DATA!$B$1:$G$2000,4,0))</f>
        <v>Brighton</v>
      </c>
      <c r="F7" s="18">
        <f>IF(ISERROR(VLOOKUP(CONCATENATE($O$3,$A8),[2]DATA!$B$1:$G$2000,6,0)),"",VLOOKUP(CONCATENATE($O$3,$A8),[2]DATA!$B$1:$G$2000,6,0)/-1)</f>
        <v>-51000000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D_Cataldi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-13000000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R_Giles</v>
      </c>
      <c r="E9" s="26" t="str">
        <f>IF(ISERROR(VLOOKUP(CONCATENATE($O$3,$A10),[2]DATA!$B$1:$G$2000,4,0)),"",VLOOKUP(CONCATENATE($O$3,$A10),[2]DATA!$B$1:$G$2000,4,0))</f>
        <v>Middlesbrough</v>
      </c>
      <c r="F9" s="18">
        <f>IF(ISERROR(VLOOKUP(CONCATENATE($O$3,$A10),[2]DATA!$B$1:$G$2000,6,0)),"",VLOOKUP(CONCATENATE($O$3,$A10),[2]DATA!$B$1:$G$2000,6,0)/-1)</f>
        <v>-8800000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105600000</v>
      </c>
      <c r="D10" s="26" t="str">
        <f>IF(ISERROR(VLOOKUP(CONCATENATE($O$3,$A11),[2]DATA!$B$1:$G$2000,3,0)),"",VLOOKUP(CONCATENATE($O$3,$A11),[2]DATA!$B$1:$G$2000,3,0))</f>
        <v>Pepe</v>
      </c>
      <c r="E10" s="26" t="str">
        <f>IF(ISERROR(VLOOKUP(CONCATENATE($O$3,$A11),[2]DATA!$B$1:$G$2000,4,0)),"",VLOOKUP(CONCATENATE($O$3,$A11),[2]DATA!$B$1:$G$2000,4,0))</f>
        <v>Barnsley</v>
      </c>
      <c r="F10" s="18">
        <f>IF(ISERROR(VLOOKUP(CONCATENATE($O$3,$A11),[2]DATA!$B$1:$G$2000,6,0)),"",VLOOKUP(CONCATENATE($O$3,$A11),[2]DATA!$B$1:$G$2000,6,0)/-1)</f>
        <v>-14500000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-32800000</v>
      </c>
      <c r="D11" s="26" t="str">
        <f>IF(ISERROR(VLOOKUP(CONCATENATE($O$3,$A12),[2]DATA!$B$1:$G$2000,3,0)),"",VLOOKUP(CONCATENATE($O$3,$A12),[2]DATA!$B$1:$G$2000,3,0))</f>
        <v>A_Kokorin</v>
      </c>
      <c r="E11" s="26" t="str">
        <f>IF(ISERROR(VLOOKUP(CONCATENATE($O$3,$A12),[2]DATA!$B$1:$G$2000,4,0)),"",VLOOKUP(CONCATENATE($O$3,$A12),[2]DATA!$B$1:$G$2000,4,0))</f>
        <v>Real_Madrid</v>
      </c>
      <c r="F11" s="18">
        <f>IF(ISERROR(VLOOKUP(CONCATENATE($O$3,$A12),[2]DATA!$B$1:$G$2000,6,0)),"",VLOOKUP(CONCATENATE($O$3,$A12),[2]DATA!$B$1:$G$2000,6,0)/-1)</f>
        <v>-10000000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-85800000</v>
      </c>
      <c r="D12" s="26" t="str">
        <f>IF(ISERROR(VLOOKUP(CONCATENATE($O$3,$A13),[2]DATA!$B$1:$G$2000,3,0)),"",VLOOKUP(CONCATENATE($O$3,$A13),[2]DATA!$B$1:$G$2000,3,0))</f>
        <v>J_Cordoba</v>
      </c>
      <c r="E12" s="26" t="str">
        <f>IF(ISERROR(VLOOKUP(CONCATENATE($O$3,$A13),[2]DATA!$B$1:$G$2000,4,0)),"",VLOOKUP(CONCATENATE($O$3,$A13),[2]DATA!$B$1:$G$2000,4,0))</f>
        <v>Villarreal</v>
      </c>
      <c r="F12" s="18">
        <f>IF(ISERROR(VLOOKUP(CONCATENATE($O$3,$A13),[2]DATA!$B$1:$G$2000,6,0)),"",VLOOKUP(CONCATENATE($O$3,$A13),[2]DATA!$B$1:$G$2000,6,0)/-1)</f>
        <v>-21000000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9000000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M_Diemers</v>
      </c>
      <c r="E45" s="18" t="str">
        <f>IF(ISERROR(VLOOKUP(CONCATENATE($O$3,$A7),[2]DATA!$A$1:$G$20000,6,0)),"",VLOOKUP(CONCATENATE($O$3,$A7),[2]DATA!$A$1:$G$2000,6,0))</f>
        <v>Real_Madrid</v>
      </c>
      <c r="F45" s="18">
        <f>IF(ISERROR(VLOOKUP(CONCATENATE($O$3,$A7),[2]DATA!$A$1:$G$20000,7,0)),"",VLOOKUP(CONCATENATE($O$3,$A7),[2]DATA!$A$1:$G$2000,7,0))</f>
        <v>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J_Milner</v>
      </c>
      <c r="E46" s="18" t="str">
        <f>IF(ISERROR(VLOOKUP(CONCATENATE($O$3,$A8),[2]DATA!$A$1:$G$20000,6,0)),"",VLOOKUP(CONCATENATE($O$3,$A8),[2]DATA!$A$1:$G$2000,6,0))</f>
        <v>Barnsley</v>
      </c>
      <c r="F46" s="18">
        <f>IF(ISERROR(VLOOKUP(CONCATENATE($O$3,$A8),[2]DATA!$A$1:$G$20000,7,0)),"",VLOOKUP(CONCATENATE($O$3,$A8),[2]DATA!$A$1:$G$2000,7,0))</f>
        <v>20000000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R_Aguilar</v>
      </c>
      <c r="E47" s="18" t="str">
        <f>IF(ISERROR(VLOOKUP(CONCATENATE($O$3,$A9),[2]DATA!$A$1:$G$20000,6,0)),"",VLOOKUP(CONCATENATE($O$3,$A9),[2]DATA!$A$1:$G$2000,6,0))</f>
        <v>Middlesbrough</v>
      </c>
      <c r="F47" s="18">
        <f>IF(ISERROR(VLOOKUP(CONCATENATE($O$3,$A9),[2]DATA!$A$1:$G$20000,7,0)),"",VLOOKUP(CONCATENATE($O$3,$A9),[2]DATA!$A$1:$G$2000,7,0))</f>
        <v>24000000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C_Wood</v>
      </c>
      <c r="E48" s="18" t="str">
        <f>IF(ISERROR(VLOOKUP(CONCATENATE($O$3,$A10),[2]DATA!$A$1:$G$20000,6,0)),"",VLOOKUP(CONCATENATE($O$3,$A10),[2]DATA!$A$1:$G$2000,6,0))</f>
        <v>Real_Madrid</v>
      </c>
      <c r="F48" s="18">
        <f>IF(ISERROR(VLOOKUP(CONCATENATE($O$3,$A10),[2]DATA!$A$1:$G$20000,7,0)),"",VLOOKUP(CONCATENATE($O$3,$A10),[2]DATA!$A$1:$G$2000,7,0))</f>
        <v>15000000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J_Arnaiz</v>
      </c>
      <c r="E49" s="18" t="str">
        <f>IF(ISERROR(VLOOKUP(CONCATENATE($O$3,$A11),[2]DATA!$A$1:$G$20000,6,0)),"",VLOOKUP(CONCATENATE($O$3,$A11),[2]DATA!$A$1:$G$2000,6,0))</f>
        <v>Real_Sociedad</v>
      </c>
      <c r="F49" s="18">
        <f>IF(ISERROR(VLOOKUP(CONCATENATE($O$3,$A11),[2]DATA!$A$1:$G$20000,7,0)),"",VLOOKUP(CONCATENATE($O$3,$A11),[2]DATA!$A$1:$G$2000,7,0))</f>
        <v>6500000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A_Schopf</v>
      </c>
      <c r="E50" s="18" t="str">
        <f>IF(ISERROR(VLOOKUP(CONCATENATE($O$3,$A12),[2]DATA!$A$1:$G$20000,6,0)),"",VLOOKUP(CONCATENATE($O$3,$A12),[2]DATA!$A$1:$G$2000,6,0))</f>
        <v>Roma</v>
      </c>
      <c r="F50" s="18">
        <f>IF(ISERROR(VLOOKUP(CONCATENATE($O$3,$A12),[2]DATA!$A$1:$G$20000,7,0)),"",VLOOKUP(CONCATENATE($O$3,$A12),[2]DATA!$A$1:$G$2000,7,0))</f>
        <v>18000000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394" divId="mon_12394" sourceType="range" sourceRef="B1:F79" destinationFile="C:\Users\jbank\OneDrive\Desktop\FFO-2Stuff\Finances\efl\mon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2023-05-21T12:31:03Z</dcterms:modified>
</cp:coreProperties>
</file>