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50EAC8E0-671E-4A6B-8494-F432A99B2D0F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<sst xmlns="http://schemas.openxmlformats.org/spreadsheetml/2006/main" count="16" uniqueCount="14">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</sst>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72880000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Napoli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93000000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12000000</v>
      </c>
      <c r="D6" s="26" t="str">
        <f>IF(ISERROR(VLOOKUP(CONCATENATE($O$3,$A7),[2]DATA!$B$1:$G$2000,3,0)),"",VLOOKUP(CONCATENATE($O$3,$A7),[2]DATA!$B$1:$G$2000,3,0))</f>
        <v>S_Mane</v>
      </c>
      <c r="E6" s="26" t="str">
        <f>IF(ISERROR(VLOOKUP(CONCATENATE($O$3,$A7),[2]DATA!$B$1:$G$2000,4,0)),"",VLOOKUP(CONCATENATE($O$3,$A7),[2]DATA!$B$1:$G$2000,4,0))</f>
        <v>PSV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S_Diop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-23100000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P_Gueye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-17000000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M_Silvestri</v>
      </c>
      <c r="E9" s="26" t="str">
        <f>IF(ISERROR(VLOOKUP(CONCATENATE($O$3,$A10),[2]DATA!$B$1:$G$2000,4,0)),"",VLOOKUP(CONCATENATE($O$3,$A10),[2]DATA!$B$1:$G$2000,4,0))</f>
        <v>Buy_Him_Now</v>
      </c>
      <c r="F9" s="18">
        <f>IF(ISERROR(VLOOKUP(CONCATENATE($O$3,$A10),[2]DATA!$B$1:$G$2000,6,0)),"",VLOOKUP(CONCATENATE($O$3,$A10),[2]DATA!$B$1:$G$2000,6,0)/-1)</f>
        <v>-15000000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71300000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-33820000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-69600000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N_Madueke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15000000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P_Victor</v>
      </c>
      <c r="E46" s="18" t="str">
        <f>IF(ISERROR(VLOOKUP(CONCATENATE($O$3,$A8),[2]DATA!$A$1:$G$20000,6,0)),"",VLOOKUP(CONCATENATE($O$3,$A8),[2]DATA!$A$1:$G$2000,6,0))</f>
        <v>Cardiff_City</v>
      </c>
      <c r="F46" s="18">
        <f>IF(ISERROR(VLOOKUP(CONCATENATE($O$3,$A8),[2]DATA!$A$1:$G$20000,7,0)),"",VLOOKUP(CONCATENATE($O$3,$A8),[2]DATA!$A$1:$G$2000,7,0))</f>
        <v>500000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9860" divId="nap_9860" sourceType="range" sourceRef="B1:F79" destinationFile="C:\Users\jbank\OneDrive\Desktop\FFO-2Stuff\Finances\efl\nap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2023-05-21T12:31:01Z</dcterms:modified>
</cp:coreProperties>
</file>