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11C4111B-43F4-4748-9C60-9AABD03CA708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<sst xmlns="http://schemas.openxmlformats.org/spreadsheetml/2006/main" count="16" uniqueCount="14">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</sst>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F6" sqref="F6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531550000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Real_Madrid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296000000</v>
      </c>
      <c r="D5" s="18" t="s">
        <v>0</v>
      </c>
      <c r="E5" s="18"/>
      <c r="F5" s="18">
        <v>-9000000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43000000</v>
      </c>
      <c r="D6" s="26" t="str">
        <f>IF(ISERROR(VLOOKUP(CONCATENATE($O$3,$A7),[2]DATA!$B$1:$G$2000,3,0)),"",VLOOKUP(CONCATENATE($O$3,$A7),[2]DATA!$B$1:$G$2000,3,0))</f>
        <v>J_Matip</v>
      </c>
      <c r="E6" s="26" t="str">
        <f>IF(ISERROR(VLOOKUP(CONCATENATE($O$3,$A7),[2]DATA!$B$1:$G$2000,4,0)),"",VLOOKUP(CONCATENATE($O$3,$A7),[2]DATA!$B$1:$G$2000,4,0))</f>
        <v>Inter_Milan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Jordi_Alba</v>
      </c>
      <c r="E7" s="26" t="str">
        <f>IF(ISERROR(VLOOKUP(CONCATENATE($O$3,$A8),[2]DATA!$B$1:$G$2000,4,0)),"",VLOOKUP(CONCATENATE($O$3,$A8),[2]DATA!$B$1:$G$2000,4,0))</f>
        <v>Liverpool</v>
      </c>
      <c r="F7" s="18">
        <f>IF(ISERROR(VLOOKUP(CONCATENATE($O$3,$A8),[2]DATA!$B$1:$G$2000,6,0)),"",VLOOKUP(CONCATENATE($O$3,$A8),[2]DATA!$B$1:$G$2000,6,0)/-1)</f>
        <v>-50000000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A_Rudiger</v>
      </c>
      <c r="E8" s="26" t="str">
        <f>IF(ISERROR(VLOOKUP(CONCATENATE($O$3,$A9),[2]DATA!$B$1:$G$2000,4,0)),"",VLOOKUP(CONCATENATE($O$3,$A9),[2]DATA!$B$1:$G$2000,4,0))</f>
        <v>Burnley</v>
      </c>
      <c r="F8" s="18">
        <f>IF(ISERROR(VLOOKUP(CONCATENATE($O$3,$A9),[2]DATA!$B$1:$G$2000,6,0)),"",VLOOKUP(CONCATENATE($O$3,$A9),[2]DATA!$B$1:$G$2000,6,0)/-1)</f>
        <v>-100000000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L_Tomlin</v>
      </c>
      <c r="E9" s="26" t="str">
        <f>IF(ISERROR(VLOOKUP(CONCATENATE($O$3,$A10),[2]DATA!$B$1:$G$2000,4,0)),"",VLOOKUP(CONCATENATE($O$3,$A10),[2]DATA!$B$1:$G$2000,4,0))</f>
        <v>Atletico_Madrid</v>
      </c>
      <c r="F9" s="18">
        <f>IF(ISERROR(VLOOKUP(CONCATENATE($O$3,$A10),[2]DATA!$B$1:$G$2000,6,0)),"",VLOOKUP(CONCATENATE($O$3,$A10),[2]DATA!$B$1:$G$2000,6,0)/-1)</f>
        <v>-5000000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123760000</v>
      </c>
      <c r="D10" s="26" t="str">
        <f>IF(ISERROR(VLOOKUP(CONCATENATE($O$3,$A11),[2]DATA!$B$1:$G$2000,3,0)),"",VLOOKUP(CONCATENATE($O$3,$A11),[2]DATA!$B$1:$G$2000,3,0))</f>
        <v>W_Hughes</v>
      </c>
      <c r="E10" s="26" t="str">
        <f>IF(ISERROR(VLOOKUP(CONCATENATE($O$3,$A11),[2]DATA!$B$1:$G$2000,4,0)),"",VLOOKUP(CONCATENATE($O$3,$A11),[2]DATA!$B$1:$G$2000,4,0))</f>
        <v>Fulham</v>
      </c>
      <c r="F10" s="18">
        <f>IF(ISERROR(VLOOKUP(CONCATENATE($O$3,$A11),[2]DATA!$B$1:$G$2000,6,0)),"",VLOOKUP(CONCATENATE($O$3,$A11),[2]DATA!$B$1:$G$2000,6,0)/-1)</f>
        <v>-11000000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-62960000</v>
      </c>
      <c r="D11" s="26" t="str">
        <f>IF(ISERROR(VLOOKUP(CONCATENATE($O$3,$A12),[2]DATA!$B$1:$G$2000,3,0)),"",VLOOKUP(CONCATENATE($O$3,$A12),[2]DATA!$B$1:$G$2000,3,0))</f>
        <v>A_Cresswell</v>
      </c>
      <c r="E11" s="26" t="str">
        <f>IF(ISERROR(VLOOKUP(CONCATENATE($O$3,$A12),[2]DATA!$B$1:$G$2000,4,0)),"",VLOOKUP(CONCATENATE($O$3,$A12),[2]DATA!$B$1:$G$2000,4,0))</f>
        <v>Leeds_United</v>
      </c>
      <c r="F11" s="18">
        <f>IF(ISERROR(VLOOKUP(CONCATENATE($O$3,$A12),[2]DATA!$B$1:$G$2000,6,0)),"",VLOOKUP(CONCATENATE($O$3,$A12),[2]DATA!$B$1:$G$2000,6,0)/-1)</f>
        <v>-30000000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131750000</v>
      </c>
      <c r="D12" s="26" t="str">
        <f>IF(ISERROR(VLOOKUP(CONCATENATE($O$3,$A13),[2]DATA!$B$1:$G$2000,3,0)),"",VLOOKUP(CONCATENATE($O$3,$A13),[2]DATA!$B$1:$G$2000,3,0))</f>
        <v>C_Budescu</v>
      </c>
      <c r="E12" s="26" t="str">
        <f>IF(ISERROR(VLOOKUP(CONCATENATE($O$3,$A13),[2]DATA!$B$1:$G$2000,4,0)),"",VLOOKUP(CONCATENATE($O$3,$A13),[2]DATA!$B$1:$G$2000,4,0))</f>
        <v>Juventus</v>
      </c>
      <c r="F12" s="18">
        <f>IF(ISERROR(VLOOKUP(CONCATENATE($O$3,$A13),[2]DATA!$B$1:$G$2000,6,0)),"",VLOOKUP(CONCATENATE($O$3,$A13),[2]DATA!$B$1:$G$2000,6,0)/-1)</f>
        <v>-8000000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N_Ross</v>
      </c>
      <c r="E13" s="26" t="str">
        <f>IF(ISERROR(VLOOKUP(CONCATENATE($O$3,$A14),[2]DATA!$B$1:$G$2000,4,0)),"",VLOOKUP(CONCATENATE($O$3,$A14),[2]DATA!$B$1:$G$2000,4,0))</f>
        <v>Barcelona</v>
      </c>
      <c r="F13" s="18">
        <f>IF(ISERROR(VLOOKUP(CONCATENATE($O$3,$A14),[2]DATA!$B$1:$G$2000,6,0)),"",VLOOKUP(CONCATENATE($O$3,$A14),[2]DATA!$B$1:$G$2000,6,0)/-1)</f>
        <v>-5000000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M_Diemers</v>
      </c>
      <c r="E14" s="26" t="str">
        <f>IF(ISERROR(VLOOKUP(CONCATENATE($O$3,$A15),[2]DATA!$B$1:$G$2000,4,0)),"",VLOOKUP(CONCATENATE($O$3,$A15),[2]DATA!$B$1:$G$2000,4,0))</f>
        <v>Monaco</v>
      </c>
      <c r="F14" s="18">
        <f>IF(ISERROR(VLOOKUP(CONCATENATE($O$3,$A15),[2]DATA!$B$1:$G$2000,6,0)),"",VLOOKUP(CONCATENATE($O$3,$A15),[2]DATA!$B$1:$G$2000,6,0)/-1)</f>
        <v>-5000000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M_Caqueret</v>
      </c>
      <c r="E15" s="26" t="str">
        <f>IF(ISERROR(VLOOKUP(CONCATENATE($O$3,$A16),[2]DATA!$B$1:$G$2000,4,0)),"",VLOOKUP(CONCATENATE($O$3,$A16),[2]DATA!$B$1:$G$2000,4,0))</f>
        <v>Buy_Him_Now</v>
      </c>
      <c r="F15" s="18">
        <f>IF(ISERROR(VLOOKUP(CONCATENATE($O$3,$A16),[2]DATA!$B$1:$G$2000,6,0)),"",VLOOKUP(CONCATENATE($O$3,$A16),[2]DATA!$B$1:$G$2000,6,0)/-1)</f>
        <v>-28050000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T_A_Arnold</v>
      </c>
      <c r="E16" s="26" t="str">
        <f>IF(ISERROR(VLOOKUP(CONCATENATE($O$3,$A17),[2]DATA!$B$1:$G$2000,4,0)),"",VLOOKUP(CONCATENATE($O$3,$A17),[2]DATA!$B$1:$G$2000,4,0))</f>
        <v>Non_FFO</v>
      </c>
      <c r="F16" s="18">
        <f>IF(ISERROR(VLOOKUP(CONCATENATE($O$3,$A17),[2]DATA!$B$1:$G$2000,6,0)),"",VLOOKUP(CONCATENATE($O$3,$A17),[2]DATA!$B$1:$G$2000,6,0)/-1)</f>
        <v>-200000000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M_Yoshida</v>
      </c>
      <c r="E17" s="26" t="str">
        <f>IF(ISERROR(VLOOKUP(CONCATENATE($O$3,$A18),[2]DATA!$B$1:$G$2000,4,0)),"",VLOOKUP(CONCATENATE($O$3,$A18),[2]DATA!$B$1:$G$2000,4,0))</f>
        <v>Schalke</v>
      </c>
      <c r="F17" s="18">
        <f>IF(ISERROR(VLOOKUP(CONCATENATE($O$3,$A18),[2]DATA!$B$1:$G$2000,6,0)),"",VLOOKUP(CONCATENATE($O$3,$A18),[2]DATA!$B$1:$G$2000,6,0)/-1)</f>
        <v>-20000000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M_Turner</v>
      </c>
      <c r="E18" s="26" t="str">
        <f>IF(ISERROR(VLOOKUP(CONCATENATE($O$3,$A19),[2]DATA!$B$1:$G$2000,4,0)),"",VLOOKUP(CONCATENATE($O$3,$A19),[2]DATA!$B$1:$G$2000,4,0))</f>
        <v>Buy_Him_Now</v>
      </c>
      <c r="F18" s="18">
        <f>IF(ISERROR(VLOOKUP(CONCATENATE($O$3,$A19),[2]DATA!$B$1:$G$2000,6,0)),"",VLOOKUP(CONCATENATE($O$3,$A19),[2]DATA!$B$1:$G$2000,6,0)/-1)</f>
        <v>-15000000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C_Wood</v>
      </c>
      <c r="E19" s="26" t="str">
        <f>IF(ISERROR(VLOOKUP(CONCATENATE($O$3,$A20),[2]DATA!$B$1:$G$2000,4,0)),"",VLOOKUP(CONCATENATE($O$3,$A20),[2]DATA!$B$1:$G$2000,4,0))</f>
        <v>Monaco</v>
      </c>
      <c r="F19" s="18">
        <f>IF(ISERROR(VLOOKUP(CONCATENATE($O$3,$A20),[2]DATA!$B$1:$G$2000,6,0)),"",VLOOKUP(CONCATENATE($O$3,$A20),[2]DATA!$B$1:$G$2000,6,0)/-1)</f>
        <v>-15000000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N_Otamendi</v>
      </c>
      <c r="E20" s="26" t="str">
        <f>IF(ISERROR(VLOOKUP(CONCATENATE($O$3,$A21),[2]DATA!$B$1:$G$2000,4,0)),"",VLOOKUP(CONCATENATE($O$3,$A21),[2]DATA!$B$1:$G$2000,4,0))</f>
        <v>Barcelona</v>
      </c>
      <c r="F20" s="18">
        <f>IF(ISERROR(VLOOKUP(CONCATENATE($O$3,$A21),[2]DATA!$B$1:$G$2000,6,0)),"",VLOOKUP(CONCATENATE($O$3,$A21),[2]DATA!$B$1:$G$2000,6,0)/-1)</f>
        <v>-24500000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M_Romeo</v>
      </c>
      <c r="E21" s="26" t="str">
        <f>IF(ISERROR(VLOOKUP(CONCATENATE($O$3,$A22),[2]DATA!$B$1:$G$2000,4,0)),"",VLOOKUP(CONCATENATE($O$3,$A22),[2]DATA!$B$1:$G$2000,4,0))</f>
        <v>Cardiff_City</v>
      </c>
      <c r="F21" s="18">
        <f>IF(ISERROR(VLOOKUP(CONCATENATE($O$3,$A22),[2]DATA!$B$1:$G$2000,6,0)),"",VLOOKUP(CONCATENATE($O$3,$A22),[2]DATA!$B$1:$G$2000,6,0)/-1)</f>
        <v>-45000000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David_Silva</v>
      </c>
      <c r="E22" s="26" t="str">
        <f>IF(ISERROR(VLOOKUP(CONCATENATE($O$3,$A23),[2]DATA!$B$1:$G$2000,4,0)),"",VLOOKUP(CONCATENATE($O$3,$A23),[2]DATA!$B$1:$G$2000,4,0))</f>
        <v>Real_Sociedad</v>
      </c>
      <c r="F22" s="18">
        <f>IF(ISERROR(VLOOKUP(CONCATENATE($O$3,$A23),[2]DATA!$B$1:$G$2000,6,0)),"",VLOOKUP(CONCATENATE($O$3,$A23),[2]DATA!$B$1:$G$2000,6,0)/-1)</f>
        <v>-45000000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Javi_Martinez</v>
      </c>
      <c r="E23" s="26" t="str">
        <f>IF(ISERROR(VLOOKUP(CONCATENATE($O$3,$A24),[2]DATA!$B$1:$G$2000,4,0)),"",VLOOKUP(CONCATENATE($O$3,$A24),[2]DATA!$B$1:$G$2000,4,0))</f>
        <v>Stoke_City</v>
      </c>
      <c r="F23" s="18">
        <f>IF(ISERROR(VLOOKUP(CONCATENATE($O$3,$A24),[2]DATA!$B$1:$G$2000,6,0)),"",VLOOKUP(CONCATENATE($O$3,$A24),[2]DATA!$B$1:$G$2000,6,0)/-1)</f>
        <v>-50000000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H_Cornick</v>
      </c>
      <c r="E24" s="26" t="str">
        <f>IF(ISERROR(VLOOKUP(CONCATENATE($O$3,$A25),[2]DATA!$B$1:$G$2000,4,0)),"",VLOOKUP(CONCATENATE($O$3,$A25),[2]DATA!$B$1:$G$2000,4,0))</f>
        <v>Brighton</v>
      </c>
      <c r="F24" s="18">
        <f>IF(ISERROR(VLOOKUP(CONCATENATE($O$3,$A25),[2]DATA!$B$1:$G$2000,6,0)),"",VLOOKUP(CONCATENATE($O$3,$A25),[2]DATA!$B$1:$G$2000,6,0)/-1)</f>
        <v>-5500000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Dani_Olmo</v>
      </c>
      <c r="E25" s="26" t="str">
        <f>IF(ISERROR(VLOOKUP(CONCATENATE($O$3,$A26),[2]DATA!$B$1:$G$2000,4,0)),"",VLOOKUP(CONCATENATE($O$3,$A26),[2]DATA!$B$1:$G$2000,4,0))</f>
        <v>Inter_Milan</v>
      </c>
      <c r="F25" s="18">
        <f>IF(ISERROR(VLOOKUP(CONCATENATE($O$3,$A26),[2]DATA!$B$1:$G$2000,6,0)),"",VLOOKUP(CONCATENATE($O$3,$A26),[2]DATA!$B$1:$G$2000,6,0)/-1)</f>
        <v>-65000000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J_Vertonghen</v>
      </c>
      <c r="E26" s="26" t="str">
        <f>IF(ISERROR(VLOOKUP(CONCATENATE($O$3,$A27),[2]DATA!$B$1:$G$2000,4,0)),"",VLOOKUP(CONCATENATE($O$3,$A27),[2]DATA!$B$1:$G$2000,4,0))</f>
        <v>Inter_Milan</v>
      </c>
      <c r="F26" s="18">
        <f>IF(ISERROR(VLOOKUP(CONCATENATE($O$3,$A27),[2]DATA!$B$1:$G$2000,6,0)),"",VLOOKUP(CONCATENATE($O$3,$A27),[2]DATA!$B$1:$G$2000,6,0)/-1)</f>
        <v>-50000000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F_Forte</v>
      </c>
      <c r="E27" s="26" t="str">
        <f>IF(ISERROR(VLOOKUP(CONCATENATE($O$3,$A28),[2]DATA!$B$1:$G$2000,4,0)),"",VLOOKUP(CONCATENATE($O$3,$A28),[2]DATA!$B$1:$G$2000,4,0))</f>
        <v>Inter_Milan</v>
      </c>
      <c r="F27" s="18">
        <f>IF(ISERROR(VLOOKUP(CONCATENATE($O$3,$A28),[2]DATA!$B$1:$G$2000,6,0)),"",VLOOKUP(CONCATENATE($O$3,$A28),[2]DATA!$B$1:$G$2000,6,0)/-1)</f>
        <v>-4000000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J_Cuadrado</v>
      </c>
      <c r="E28" s="26" t="str">
        <f>IF(ISERROR(VLOOKUP(CONCATENATE($O$3,$A29),[2]DATA!$B$1:$G$2000,4,0)),"",VLOOKUP(CONCATENATE($O$3,$A29),[2]DATA!$B$1:$G$2000,4,0))</f>
        <v>Inter_Milan</v>
      </c>
      <c r="F28" s="18">
        <f>IF(ISERROR(VLOOKUP(CONCATENATE($O$3,$A29),[2]DATA!$B$1:$G$2000,6,0)),"",VLOOKUP(CONCATENATE($O$3,$A29),[2]DATA!$B$1:$G$2000,6,0)/-1)</f>
        <v>-100000000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D_Godin</v>
      </c>
      <c r="E29" s="26" t="str">
        <f>IF(ISERROR(VLOOKUP(CONCATENATE($O$3,$A30),[2]DATA!$B$1:$G$2000,4,0)),"",VLOOKUP(CONCATENATE($O$3,$A30),[2]DATA!$B$1:$G$2000,4,0))</f>
        <v>PSG</v>
      </c>
      <c r="F29" s="18">
        <f>IF(ISERROR(VLOOKUP(CONCATENATE($O$3,$A30),[2]DATA!$B$1:$G$2000,6,0)),"",VLOOKUP(CONCATENATE($O$3,$A30),[2]DATA!$B$1:$G$2000,6,0)/-1)</f>
        <v>-40000000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>M_Sissoko</v>
      </c>
      <c r="E30" s="26" t="str">
        <f>IF(ISERROR(VLOOKUP(CONCATENATE($O$3,$A31),[2]DATA!$B$1:$G$2000,4,0)),"",VLOOKUP(CONCATENATE($O$3,$A31),[2]DATA!$B$1:$G$2000,4,0))</f>
        <v>Roma</v>
      </c>
      <c r="F30" s="18">
        <f>IF(ISERROR(VLOOKUP(CONCATENATE($O$3,$A31),[2]DATA!$B$1:$G$2000,6,0)),"",VLOOKUP(CONCATENATE($O$3,$A31),[2]DATA!$B$1:$G$2000,6,0)/-1)</f>
        <v>-8000000</v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>A_Morales</v>
      </c>
      <c r="E31" s="26" t="str">
        <f>IF(ISERROR(VLOOKUP(CONCATENATE($O$3,$A32),[2]DATA!$B$1:$G$2000,4,0)),"",VLOOKUP(CONCATENATE($O$3,$A32),[2]DATA!$B$1:$G$2000,4,0))</f>
        <v>Roma</v>
      </c>
      <c r="F31" s="18">
        <f>IF(ISERROR(VLOOKUP(CONCATENATE($O$3,$A32),[2]DATA!$B$1:$G$2000,6,0)),"",VLOOKUP(CONCATENATE($O$3,$A32),[2]DATA!$B$1:$G$2000,6,0)/-1)</f>
        <v>-8200000</v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>C_Dawson</v>
      </c>
      <c r="E32" s="26" t="str">
        <f>IF(ISERROR(VLOOKUP(CONCATENATE($O$3,$A33),[2]DATA!$B$1:$G$2000,4,0)),"",VLOOKUP(CONCATENATE($O$3,$A33),[2]DATA!$B$1:$G$2000,4,0))</f>
        <v>Barcelona</v>
      </c>
      <c r="F32" s="18">
        <f>IF(ISERROR(VLOOKUP(CONCATENATE($O$3,$A33),[2]DATA!$B$1:$G$2000,6,0)),"",VLOOKUP(CONCATENATE($O$3,$A33),[2]DATA!$B$1:$G$2000,6,0)/-1)</f>
        <v>-35000000</v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G_Di_Lorenzo</v>
      </c>
      <c r="E45" s="18" t="str">
        <f>IF(ISERROR(VLOOKUP(CONCATENATE($O$3,$A7),[2]DATA!$A$1:$G$20000,6,0)),"",VLOOKUP(CONCATENATE($O$3,$A7),[2]DATA!$A$1:$G$2000,6,0))</f>
        <v>Inter_Milan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J_Matip</v>
      </c>
      <c r="E46" s="18" t="str">
        <f>IF(ISERROR(VLOOKUP(CONCATENATE($O$3,$A8),[2]DATA!$A$1:$G$20000,6,0)),"",VLOOKUP(CONCATENATE($O$3,$A8),[2]DATA!$A$1:$G$2000,6,0))</f>
        <v>Liverpool</v>
      </c>
      <c r="F46" s="18">
        <f>IF(ISERROR(VLOOKUP(CONCATENATE($O$3,$A8),[2]DATA!$A$1:$G$20000,7,0)),"",VLOOKUP(CONCATENATE($O$3,$A8),[2]DATA!$A$1:$G$2000,7,0))</f>
        <v>67500000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Cucurella</v>
      </c>
      <c r="E47" s="18" t="str">
        <f>IF(ISERROR(VLOOKUP(CONCATENATE($O$3,$A9),[2]DATA!$A$1:$G$20000,6,0)),"",VLOOKUP(CONCATENATE($O$3,$A9),[2]DATA!$A$1:$G$2000,6,0))</f>
        <v>Burnley</v>
      </c>
      <c r="F47" s="18">
        <f>IF(ISERROR(VLOOKUP(CONCATENATE($O$3,$A9),[2]DATA!$A$1:$G$20000,7,0)),"",VLOOKUP(CONCATENATE($O$3,$A9),[2]DATA!$A$1:$G$2000,7,0))</f>
        <v>50000000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M_Sissoko</v>
      </c>
      <c r="E48" s="18" t="str">
        <f>IF(ISERROR(VLOOKUP(CONCATENATE($O$3,$A10),[2]DATA!$A$1:$G$20000,6,0)),"",VLOOKUP(CONCATENATE($O$3,$A10),[2]DATA!$A$1:$G$2000,6,0))</f>
        <v>Atletico_Madrid</v>
      </c>
      <c r="F48" s="18">
        <f>IF(ISERROR(VLOOKUP(CONCATENATE($O$3,$A10),[2]DATA!$A$1:$G$20000,7,0)),"",VLOOKUP(CONCATENATE($O$3,$A10),[2]DATA!$A$1:$G$2000,7,0))</f>
        <v>10000000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S_Bell</v>
      </c>
      <c r="E49" s="18" t="str">
        <f>IF(ISERROR(VLOOKUP(CONCATENATE($O$3,$A11),[2]DATA!$A$1:$G$20000,6,0)),"",VLOOKUP(CONCATENATE($O$3,$A11),[2]DATA!$A$1:$G$2000,6,0))</f>
        <v>Tottenham_Hotspur</v>
      </c>
      <c r="F49" s="18">
        <f>IF(ISERROR(VLOOKUP(CONCATENATE($O$3,$A11),[2]DATA!$A$1:$G$20000,7,0)),"",VLOOKUP(CONCATENATE($O$3,$A11),[2]DATA!$A$1:$G$2000,7,0))</f>
        <v>12000000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L_Tomlin</v>
      </c>
      <c r="E50" s="18" t="str">
        <f>IF(ISERROR(VLOOKUP(CONCATENATE($O$3,$A12),[2]DATA!$A$1:$G$20000,6,0)),"",VLOOKUP(CONCATENATE($O$3,$A12),[2]DATA!$A$1:$G$2000,6,0))</f>
        <v>Brighton</v>
      </c>
      <c r="F50" s="18">
        <f>IF(ISERROR(VLOOKUP(CONCATENATE($O$3,$A12),[2]DATA!$A$1:$G$20000,7,0)),"",VLOOKUP(CONCATENATE($O$3,$A12),[2]DATA!$A$1:$G$2000,7,0))</f>
        <v>6500000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Jordi_Alba</v>
      </c>
      <c r="E51" s="18" t="str">
        <f>IF(ISERROR(VLOOKUP(CONCATENATE($O$3,$A13),[2]DATA!$A$1:$G$20000,6,0)),"",VLOOKUP(CONCATENATE($O$3,$A13),[2]DATA!$A$1:$G$2000,6,0))</f>
        <v>Leeds_United</v>
      </c>
      <c r="F51" s="18">
        <f>IF(ISERROR(VLOOKUP(CONCATENATE($O$3,$A13),[2]DATA!$A$1:$G$20000,7,0)),"",VLOOKUP(CONCATENATE($O$3,$A13),[2]DATA!$A$1:$G$2000,7,0))</f>
        <v>60000000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A_Morales</v>
      </c>
      <c r="E52" s="18" t="str">
        <f>IF(ISERROR(VLOOKUP(CONCATENATE($O$3,$A14),[2]DATA!$A$1:$G$20000,6,0)),"",VLOOKUP(CONCATENATE($O$3,$A14),[2]DATA!$A$1:$G$2000,6,0))</f>
        <v>Barcelona</v>
      </c>
      <c r="F52" s="18">
        <f>IF(ISERROR(VLOOKUP(CONCATENATE($O$3,$A14),[2]DATA!$A$1:$G$20000,7,0)),"",VLOOKUP(CONCATENATE($O$3,$A14),[2]DATA!$A$1:$G$2000,7,0))</f>
        <v>10000000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A_Cresswell</v>
      </c>
      <c r="E53" s="18" t="str">
        <f>IF(ISERROR(VLOOKUP(CONCATENATE($O$3,$A15),[2]DATA!$A$1:$G$20000,6,0)),"",VLOOKUP(CONCATENATE($O$3,$A15),[2]DATA!$A$1:$G$2000,6,0))</f>
        <v>Monaco</v>
      </c>
      <c r="F53" s="18">
        <f>IF(ISERROR(VLOOKUP(CONCATENATE($O$3,$A15),[2]DATA!$A$1:$G$20000,7,0)),"",VLOOKUP(CONCATENATE($O$3,$A15),[2]DATA!$A$1:$G$2000,7,0))</f>
        <v>65000000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K_Coman</v>
      </c>
      <c r="E54" s="18" t="str">
        <f>IF(ISERROR(VLOOKUP(CONCATENATE($O$3,$A16),[2]DATA!$A$1:$G$20000,6,0)),"",VLOOKUP(CONCATENATE($O$3,$A16),[2]DATA!$A$1:$G$2000,6,0))</f>
        <v>Roma</v>
      </c>
      <c r="F54" s="18">
        <f>IF(ISERROR(VLOOKUP(CONCATENATE($O$3,$A16),[2]DATA!$A$1:$G$20000,7,0)),"",VLOOKUP(CONCATENATE($O$3,$A16),[2]DATA!$A$1:$G$2000,7,0))</f>
        <v>265000000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A_Rodriguez</v>
      </c>
      <c r="E55" s="18" t="str">
        <f>IF(ISERROR(VLOOKUP(CONCATENATE($O$3,$A17),[2]DATA!$A$1:$G$20000,6,0)),"",VLOOKUP(CONCATENATE($O$3,$A17),[2]DATA!$A$1:$G$2000,6,0))</f>
        <v>Southampton</v>
      </c>
      <c r="F55" s="18">
        <f>IF(ISERROR(VLOOKUP(CONCATENATE($O$3,$A17),[2]DATA!$A$1:$G$20000,7,0)),"",VLOOKUP(CONCATENATE($O$3,$A17),[2]DATA!$A$1:$G$2000,7,0))</f>
        <v>5000000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A_Kokorin</v>
      </c>
      <c r="E56" s="18" t="str">
        <f>IF(ISERROR(VLOOKUP(CONCATENATE($O$3,$A18),[2]DATA!$A$1:$G$20000,6,0)),"",VLOOKUP(CONCATENATE($O$3,$A18),[2]DATA!$A$1:$G$2000,6,0))</f>
        <v>Monaco</v>
      </c>
      <c r="F56" s="18">
        <f>IF(ISERROR(VLOOKUP(CONCATENATE($O$3,$A18),[2]DATA!$A$1:$G$20000,7,0)),"",VLOOKUP(CONCATENATE($O$3,$A18),[2]DATA!$A$1:$G$2000,7,0))</f>
        <v>10000000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M_Yoshida</v>
      </c>
      <c r="E57" s="18" t="str">
        <f>IF(ISERROR(VLOOKUP(CONCATENATE($O$3,$A19),[2]DATA!$A$1:$G$20000,6,0)),"",VLOOKUP(CONCATENATE($O$3,$A19),[2]DATA!$A$1:$G$2000,6,0))</f>
        <v>Barcelona</v>
      </c>
      <c r="F57" s="18">
        <f>IF(ISERROR(VLOOKUP(CONCATENATE($O$3,$A19),[2]DATA!$A$1:$G$20000,7,0)),"",VLOOKUP(CONCATENATE($O$3,$A19),[2]DATA!$A$1:$G$2000,7,0))</f>
        <v>20000000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C_Budescu</v>
      </c>
      <c r="E58" s="18" t="str">
        <f>IF(ISERROR(VLOOKUP(CONCATENATE($O$3,$A20),[2]DATA!$A$1:$G$20000,6,0)),"",VLOOKUP(CONCATENATE($O$3,$A20),[2]DATA!$A$1:$G$2000,6,0))</f>
        <v>Cardiff_City</v>
      </c>
      <c r="F58" s="18">
        <f>IF(ISERROR(VLOOKUP(CONCATENATE($O$3,$A20),[2]DATA!$A$1:$G$20000,7,0)),"",VLOOKUP(CONCATENATE($O$3,$A20),[2]DATA!$A$1:$G$2000,7,0))</f>
        <v>10000000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N_Otamendi</v>
      </c>
      <c r="E59" s="18" t="str">
        <f>IF(ISERROR(VLOOKUP(CONCATENATE($O$3,$A21),[2]DATA!$A$1:$G$20000,6,0)),"",VLOOKUP(CONCATENATE($O$3,$A21),[2]DATA!$A$1:$G$2000,6,0))</f>
        <v>Stoke_City</v>
      </c>
      <c r="F59" s="18">
        <f>IF(ISERROR(VLOOKUP(CONCATENATE($O$3,$A21),[2]DATA!$A$1:$G$20000,7,0)),"",VLOOKUP(CONCATENATE($O$3,$A21),[2]DATA!$A$1:$G$2000,7,0))</f>
        <v>28000000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David_Silva</v>
      </c>
      <c r="E60" s="18" t="str">
        <f>IF(ISERROR(VLOOKUP(CONCATENATE($O$3,$A22),[2]DATA!$A$1:$G$20000,6,0)),"",VLOOKUP(CONCATENATE($O$3,$A22),[2]DATA!$A$1:$G$2000,6,0))</f>
        <v>Tottenham_Hotspur</v>
      </c>
      <c r="F60" s="18">
        <f>IF(ISERROR(VLOOKUP(CONCATENATE($O$3,$A22),[2]DATA!$A$1:$G$20000,7,0)),"",VLOOKUP(CONCATENATE($O$3,$A22),[2]DATA!$A$1:$G$2000,7,0))</f>
        <v>45000000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N_Ross</v>
      </c>
      <c r="E61" s="18" t="str">
        <f>IF(ISERROR(VLOOKUP(CONCATENATE($O$3,$A23),[2]DATA!$A$1:$G$20000,6,0)),"",VLOOKUP(CONCATENATE($O$3,$A23),[2]DATA!$A$1:$G$2000,6,0))</f>
        <v>Stoke_City</v>
      </c>
      <c r="F61" s="18">
        <f>IF(ISERROR(VLOOKUP(CONCATENATE($O$3,$A23),[2]DATA!$A$1:$G$20000,7,0)),"",VLOOKUP(CONCATENATE($O$3,$A23),[2]DATA!$A$1:$G$2000,7,0))</f>
        <v>5000000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M_Romeo</v>
      </c>
      <c r="E62" s="18" t="str">
        <f>IF(ISERROR(VLOOKUP(CONCATENATE($O$3,$A24),[2]DATA!$A$1:$G$20000,6,0)),"",VLOOKUP(CONCATENATE($O$3,$A24),[2]DATA!$A$1:$G$2000,6,0))</f>
        <v>Atalanta</v>
      </c>
      <c r="F62" s="18">
        <f>IF(ISERROR(VLOOKUP(CONCATENATE($O$3,$A24),[2]DATA!$A$1:$G$20000,7,0)),"",VLOOKUP(CONCATENATE($O$3,$A24),[2]DATA!$A$1:$G$2000,7,0))</f>
        <v>45000000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M_Locatelli</v>
      </c>
      <c r="E63" s="18" t="str">
        <f>IF(ISERROR(VLOOKUP(CONCATENATE($O$3,$A25),[2]DATA!$A$1:$G$20000,6,0)),"",VLOOKUP(CONCATENATE($O$3,$A25),[2]DATA!$A$1:$G$2000,6,0))</f>
        <v>Inter_Milan</v>
      </c>
      <c r="F63" s="18">
        <f>IF(ISERROR(VLOOKUP(CONCATENATE($O$3,$A25),[2]DATA!$A$1:$G$20000,7,0)),"",VLOOKUP(CONCATENATE($O$3,$A25),[2]DATA!$A$1:$G$2000,7,0))</f>
        <v>100000000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M_Diemers</v>
      </c>
      <c r="E64" s="18" t="str">
        <f>IF(ISERROR(VLOOKUP(CONCATENATE($O$3,$A26),[2]DATA!$A$1:$G$20000,6,0)),"",VLOOKUP(CONCATENATE($O$3,$A26),[2]DATA!$A$1:$G$2000,6,0))</f>
        <v>Inter_Milan</v>
      </c>
      <c r="F64" s="18">
        <f>IF(ISERROR(VLOOKUP(CONCATENATE($O$3,$A26),[2]DATA!$A$1:$G$20000,7,0)),"",VLOOKUP(CONCATENATE($O$3,$A26),[2]DATA!$A$1:$G$2000,7,0))</f>
        <v>10000000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J_Palomino</v>
      </c>
      <c r="E65" s="18" t="str">
        <f>IF(ISERROR(VLOOKUP(CONCATENATE($O$3,$A27),[2]DATA!$A$1:$G$20000,6,0)),"",VLOOKUP(CONCATENATE($O$3,$A27),[2]DATA!$A$1:$G$2000,6,0))</f>
        <v>Inter_Milan</v>
      </c>
      <c r="F65" s="18">
        <f>IF(ISERROR(VLOOKUP(CONCATENATE($O$3,$A27),[2]DATA!$A$1:$G$20000,7,0)),"",VLOOKUP(CONCATENATE($O$3,$A27),[2]DATA!$A$1:$G$2000,7,0))</f>
        <v>15000000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R_Varane</v>
      </c>
      <c r="E66" s="18" t="str">
        <f>IF(ISERROR(VLOOKUP(CONCATENATE($O$3,$A28),[2]DATA!$A$1:$G$20000,6,0)),"",VLOOKUP(CONCATENATE($O$3,$A28),[2]DATA!$A$1:$G$2000,6,0))</f>
        <v>Inter_Milan</v>
      </c>
      <c r="F66" s="18">
        <f>IF(ISERROR(VLOOKUP(CONCATENATE($O$3,$A28),[2]DATA!$A$1:$G$20000,7,0)),"",VLOOKUP(CONCATENATE($O$3,$A28),[2]DATA!$A$1:$G$2000,7,0))</f>
        <v>240000000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H_Cornick</v>
      </c>
      <c r="E67" s="18" t="str">
        <f>IF(ISERROR(VLOOKUP(CONCATENATE($O$3,$A29),[2]DATA!$A$1:$G$20000,6,0)),"",VLOOKUP(CONCATENATE($O$3,$A29),[2]DATA!$A$1:$G$2000,6,0))</f>
        <v>Barcelona</v>
      </c>
      <c r="F67" s="18">
        <f>IF(ISERROR(VLOOKUP(CONCATENATE($O$3,$A29),[2]DATA!$A$1:$G$20000,7,0)),"",VLOOKUP(CONCATENATE($O$3,$A29),[2]DATA!$A$1:$G$2000,7,0))</f>
        <v>4000000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5537" divId="rma_5537" sourceType="range" sourceRef="B1:F79" destinationFile="C:\Users\jbank\OneDrive\Desktop\FFO-2Stuff\Finances\efl\rm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2023-05-21T12:30:57Z</dcterms:modified>
</cp:coreProperties>
</file>