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A46F351C-F571-4AEE-8EEE-13B3E776C318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<sst xmlns="http://schemas.openxmlformats.org/spreadsheetml/2006/main" count="16" uniqueCount="14">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</sst>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118460000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Sevilla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133000000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5000000</v>
      </c>
      <c r="D6" s="26" t="str">
        <f>IF(ISERROR(VLOOKUP(CONCATENATE($O$3,$A7),[2]DATA!$B$1:$G$2000,3,0)),"",VLOOKUP(CONCATENATE($O$3,$A7),[2]DATA!$B$1:$G$2000,3,0))</f>
        <v>J_Musso</v>
      </c>
      <c r="E6" s="26" t="str">
        <f>IF(ISERROR(VLOOKUP(CONCATENATE($O$3,$A7),[2]DATA!$B$1:$G$2000,4,0)),"",VLOOKUP(CONCATENATE($O$3,$A7),[2]DATA!$B$1:$G$2000,4,0))</f>
        <v>Lazio</v>
      </c>
      <c r="F6" s="18">
        <f>IF(ISERROR(VLOOKUP(CONCATENATE($O$3,$A7),[2]DATA!$B$1:$G$2000,6,0)),"",VLOOKUP(CONCATENATE($O$3,$A7),[2]DATA!$B$1:$G$2000,6,0)/-1)</f>
        <v>-30000000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D_Nunez</v>
      </c>
      <c r="E7" s="26" t="str">
        <f>IF(ISERROR(VLOOKUP(CONCATENATE($O$3,$A8),[2]DATA!$B$1:$G$2000,4,0)),"",VLOOKUP(CONCATENATE($O$3,$A8),[2]DATA!$B$1:$G$2000,4,0))</f>
        <v>Lazio</v>
      </c>
      <c r="F7" s="18">
        <f>IF(ISERROR(VLOOKUP(CONCATENATE($O$3,$A8),[2]DATA!$B$1:$G$2000,6,0)),"",VLOOKUP(CONCATENATE($O$3,$A8),[2]DATA!$B$1:$G$2000,6,0)/-1)</f>
        <v>-30000000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L_Bender</v>
      </c>
      <c r="E8" s="26" t="str">
        <f>IF(ISERROR(VLOOKUP(CONCATENATE($O$3,$A9),[2]DATA!$B$1:$G$2000,4,0)),"",VLOOKUP(CONCATENATE($O$3,$A9),[2]DATA!$B$1:$G$2000,4,0))</f>
        <v>Barcelona</v>
      </c>
      <c r="F8" s="18">
        <f>IF(ISERROR(VLOOKUP(CONCATENATE($O$3,$A9),[2]DATA!$B$1:$G$2000,6,0)),"",VLOOKUP(CONCATENATE($O$3,$A9),[2]DATA!$B$1:$G$2000,6,0)/-1)</f>
        <v>-70000000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D_Blind</v>
      </c>
      <c r="E9" s="26" t="str">
        <f>IF(ISERROR(VLOOKUP(CONCATENATE($O$3,$A10),[2]DATA!$B$1:$G$2000,4,0)),"",VLOOKUP(CONCATENATE($O$3,$A10),[2]DATA!$B$1:$G$2000,4,0))</f>
        <v>Roma</v>
      </c>
      <c r="F9" s="18">
        <f>IF(ISERROR(VLOOKUP(CONCATENATE($O$3,$A10),[2]DATA!$B$1:$G$2000,6,0)),"",VLOOKUP(CONCATENATE($O$3,$A10),[2]DATA!$B$1:$G$2000,6,0)/-1)</f>
        <v>-20000000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95420000</v>
      </c>
      <c r="D10" s="26" t="str">
        <f>IF(ISERROR(VLOOKUP(CONCATENATE($O$3,$A11),[2]DATA!$B$1:$G$2000,3,0)),"",VLOOKUP(CONCATENATE($O$3,$A11),[2]DATA!$B$1:$G$2000,3,0))</f>
        <v>F_Beltran</v>
      </c>
      <c r="E10" s="26" t="str">
        <f>IF(ISERROR(VLOOKUP(CONCATENATE($O$3,$A11),[2]DATA!$B$1:$G$2000,4,0)),"",VLOOKUP(CONCATENATE($O$3,$A11),[2]DATA!$B$1:$G$2000,4,0))</f>
        <v>Buy_Him_Now</v>
      </c>
      <c r="F10" s="18">
        <f>IF(ISERROR(VLOOKUP(CONCATENATE($O$3,$A11),[2]DATA!$B$1:$G$2000,6,0)),"",VLOOKUP(CONCATENATE($O$3,$A11),[2]DATA!$B$1:$G$2000,6,0)/-1)</f>
        <v>-21000000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-40460000</v>
      </c>
      <c r="D11" s="26" t="str">
        <f>IF(ISERROR(VLOOKUP(CONCATENATE($O$3,$A12),[2]DATA!$B$1:$G$2000,3,0)),"",VLOOKUP(CONCATENATE($O$3,$A12),[2]DATA!$B$1:$G$2000,3,0))</f>
        <v>L_Blas</v>
      </c>
      <c r="E11" s="26" t="str">
        <f>IF(ISERROR(VLOOKUP(CONCATENATE($O$3,$A12),[2]DATA!$B$1:$G$2000,4,0)),"",VLOOKUP(CONCATENATE($O$3,$A12),[2]DATA!$B$1:$G$2000,4,0))</f>
        <v>Buy_Him_Now</v>
      </c>
      <c r="F11" s="18">
        <f>IF(ISERROR(VLOOKUP(CONCATENATE($O$3,$A12),[2]DATA!$B$1:$G$2000,6,0)),"",VLOOKUP(CONCATENATE($O$3,$A12),[2]DATA!$B$1:$G$2000,6,0)/-1)</f>
        <v>-23500000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-74500000</v>
      </c>
      <c r="D12" s="26" t="str">
        <f>IF(ISERROR(VLOOKUP(CONCATENATE($O$3,$A13),[2]DATA!$B$1:$G$2000,3,0)),"",VLOOKUP(CONCATENATE($O$3,$A13),[2]DATA!$B$1:$G$2000,3,0))</f>
        <v>Jorginho</v>
      </c>
      <c r="E12" s="26" t="str">
        <f>IF(ISERROR(VLOOKUP(CONCATENATE($O$3,$A13),[2]DATA!$B$1:$G$2000,4,0)),"",VLOOKUP(CONCATENATE($O$3,$A13),[2]DATA!$B$1:$G$2000,4,0))</f>
        <v>Non_FFO</v>
      </c>
      <c r="F12" s="18">
        <f>IF(ISERROR(VLOOKUP(CONCATENATE($O$3,$A13),[2]DATA!$B$1:$G$2000,6,0)),"",VLOOKUP(CONCATENATE($O$3,$A13),[2]DATA!$B$1:$G$2000,6,0)/-1)</f>
        <v>-60000000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C_Pulisic</v>
      </c>
      <c r="E45" s="18" t="str">
        <f>IF(ISERROR(VLOOKUP(CONCATENATE($O$3,$A7),[2]DATA!$A$1:$G$20000,6,0)),"",VLOOKUP(CONCATENATE($O$3,$A7),[2]DATA!$A$1:$G$2000,6,0))</f>
        <v>Lazio</v>
      </c>
      <c r="F45" s="18">
        <f>IF(ISERROR(VLOOKUP(CONCATENATE($O$3,$A7),[2]DATA!$A$1:$G$20000,7,0)),"",VLOOKUP(CONCATENATE($O$3,$A7),[2]DATA!$A$1:$G$2000,7,0))</f>
        <v>60000000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D_de_Gea</v>
      </c>
      <c r="E46" s="18" t="str">
        <f>IF(ISERROR(VLOOKUP(CONCATENATE($O$3,$A8),[2]DATA!$A$1:$G$20000,6,0)),"",VLOOKUP(CONCATENATE($O$3,$A8),[2]DATA!$A$1:$G$2000,6,0))</f>
        <v>Lazio</v>
      </c>
      <c r="F46" s="18">
        <f>IF(ISERROR(VLOOKUP(CONCATENATE($O$3,$A8),[2]DATA!$A$1:$G$20000,7,0)),"",VLOOKUP(CONCATENATE($O$3,$A8),[2]DATA!$A$1:$G$2000,7,0))</f>
        <v>60000000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Sequeira</v>
      </c>
      <c r="E47" s="18" t="str">
        <f>IF(ISERROR(VLOOKUP(CONCATENATE($O$3,$A9),[2]DATA!$A$1:$G$20000,6,0)),"",VLOOKUP(CONCATENATE($O$3,$A9),[2]DATA!$A$1:$G$2000,6,0))</f>
        <v>Barcelona</v>
      </c>
      <c r="F47" s="18">
        <f>IF(ISERROR(VLOOKUP(CONCATENATE($O$3,$A9),[2]DATA!$A$1:$G$20000,7,0)),"",VLOOKUP(CONCATENATE($O$3,$A9),[2]DATA!$A$1:$G$2000,7,0))</f>
        <v>50000000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A_Telles</v>
      </c>
      <c r="E48" s="18" t="str">
        <f>IF(ISERROR(VLOOKUP(CONCATENATE($O$3,$A10),[2]DATA!$A$1:$G$20000,6,0)),"",VLOOKUP(CONCATENATE($O$3,$A10),[2]DATA!$A$1:$G$2000,6,0))</f>
        <v>Roma</v>
      </c>
      <c r="F48" s="18">
        <f>IF(ISERROR(VLOOKUP(CONCATENATE($O$3,$A10),[2]DATA!$A$1:$G$20000,7,0)),"",VLOOKUP(CONCATENATE($O$3,$A10),[2]DATA!$A$1:$G$2000,7,0))</f>
        <v>10000000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267" divId="sev_2267" sourceType="range" sourceRef="B1:F79" destinationFile="C:\Users\jbank\OneDrive\Desktop\FFO-2Stuff\Finances\efl\sev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2023-05-21T12:30:54Z</dcterms:modified>
</cp:coreProperties>
</file>