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0C4AAC17-8496-460B-B7C1-29C45C163FBC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<sst xmlns="http://schemas.openxmlformats.org/spreadsheetml/2006/main" count="16" uniqueCount="14">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</sst>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O26" sqref="O26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2.71093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140625" style="1" bestFit="1" customWidth="1"/>
    <col min="15" max="15" width="1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98040000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Valencia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131000000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5000000</v>
      </c>
      <c r="D6" s="26" t="str">
        <f>IF(ISERROR(VLOOKUP(CONCATENATE($O$3,$A7),[2]DATA!$B$1:$G$2000,3,0)),"",VLOOKUP(CONCATENATE($O$3,$A7),[2]DATA!$B$1:$G$2000,3,0))</f>
        <v>L_Verissimo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-25500000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I_Provedel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-8500000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S_Gnabry</v>
      </c>
      <c r="E8" s="26" t="str">
        <f>IF(ISERROR(VLOOKUP(CONCATENATE($O$3,$A9),[2]DATA!$B$1:$G$2000,4,0)),"",VLOOKUP(CONCATENATE($O$3,$A9),[2]DATA!$B$1:$G$2000,4,0))</f>
        <v>Non_FFO</v>
      </c>
      <c r="F8" s="18">
        <f>IF(ISERROR(VLOOKUP(CONCATENATE($O$3,$A9),[2]DATA!$B$1:$G$2000,6,0)),"",VLOOKUP(CONCATENATE($O$3,$A9),[2]DATA!$B$1:$G$2000,6,0)/-1)</f>
        <v>-90000000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M_Watters</v>
      </c>
      <c r="E9" s="26" t="str">
        <f>IF(ISERROR(VLOOKUP(CONCATENATE($O$3,$A10),[2]DATA!$B$1:$G$2000,4,0)),"",VLOOKUP(CONCATENATE($O$3,$A10),[2]DATA!$B$1:$G$2000,4,0))</f>
        <v>Cardiff_City</v>
      </c>
      <c r="F9" s="18">
        <f>IF(ISERROR(VLOOKUP(CONCATENATE($O$3,$A10),[2]DATA!$B$1:$G$2000,6,0)),"",VLOOKUP(CONCATENATE($O$3,$A10),[2]DATA!$B$1:$G$2000,6,0)/-1)</f>
        <v>-20000000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96600000</v>
      </c>
      <c r="D10" s="26" t="str">
        <f>IF(ISERROR(VLOOKUP(CONCATENATE($O$3,$A11),[2]DATA!$B$1:$G$2000,3,0)),"",VLOOKUP(CONCATENATE($O$3,$A11),[2]DATA!$B$1:$G$2000,3,0))</f>
        <v>J_Milner</v>
      </c>
      <c r="E10" s="26" t="str">
        <f>IF(ISERROR(VLOOKUP(CONCATENATE($O$3,$A11),[2]DATA!$B$1:$G$2000,4,0)),"",VLOOKUP(CONCATENATE($O$3,$A11),[2]DATA!$B$1:$G$2000,4,0))</f>
        <v>Barnsley</v>
      </c>
      <c r="F10" s="18">
        <f>IF(ISERROR(VLOOKUP(CONCATENATE($O$3,$A11),[2]DATA!$B$1:$G$2000,6,0)),"",VLOOKUP(CONCATENATE($O$3,$A11),[2]DATA!$B$1:$G$2000,6,0)/-1)</f>
        <v>-24000000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-32560000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-102000000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J_Correa</v>
      </c>
      <c r="E45" s="18" t="str">
        <f>IF(ISERROR(VLOOKUP(CONCATENATE($O$3,$A7),[2]DATA!$A$1:$G$20000,6,0)),"",VLOOKUP(CONCATENATE($O$3,$A7),[2]DATA!$A$1:$G$2000,6,0))</f>
        <v>Schalke</v>
      </c>
      <c r="F45" s="18">
        <f>IF(ISERROR(VLOOKUP(CONCATENATE($O$3,$A7),[2]DATA!$A$1:$G$20000,7,0)),"",VLOOKUP(CONCATENATE($O$3,$A7),[2]DATA!$A$1:$G$2000,7,0))</f>
        <v>50000000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V_Guaita</v>
      </c>
      <c r="E46" s="18" t="str">
        <f>IF(ISERROR(VLOOKUP(CONCATENATE($O$3,$A8),[2]DATA!$A$1:$G$20000,6,0)),"",VLOOKUP(CONCATENATE($O$3,$A8),[2]DATA!$A$1:$G$2000,6,0))</f>
        <v>Leicester_City</v>
      </c>
      <c r="F46" s="18">
        <f>IF(ISERROR(VLOOKUP(CONCATENATE($O$3,$A8),[2]DATA!$A$1:$G$20000,7,0)),"",VLOOKUP(CONCATENATE($O$3,$A8),[2]DATA!$A$1:$G$2000,7,0))</f>
        <v>4000000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Fran_Sol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12000000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8682" divId="val_18682" sourceType="range" sourceRef="B1:F79" destinationFile="C:\Users\jbank\OneDrive\Desktop\FFO-2Stuff\Finances\efl\va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2023-05-21T12:30:52Z</dcterms:modified>
</cp:coreProperties>
</file>