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prem\"/>
    </mc:Choice>
  </mc:AlternateContent>
  <xr:revisionPtr revIDLastSave="0" documentId="13_ncr:1_{90015158-8CA1-46C7-95D9-195B900BB5B2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<sst xmlns="http://schemas.openxmlformats.org/spreadsheetml/2006/main" count="16" uniqueCount="14">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</sst>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BUR</v>
          </cell>
          <cell r="D9" t="str">
            <v>Burnley</v>
          </cell>
        </row>
        <row r="10">
          <cell r="C10" t="str">
            <v>CHE</v>
          </cell>
          <cell r="D10" t="str">
            <v>Chelsea</v>
          </cell>
        </row>
        <row r="11">
          <cell r="C11" t="str">
            <v>CRY</v>
          </cell>
          <cell r="D11" t="str">
            <v>Crystal_Palace</v>
          </cell>
        </row>
        <row r="12">
          <cell r="C12" t="str">
            <v>EVE</v>
          </cell>
          <cell r="D12" t="str">
            <v>Everton</v>
          </cell>
        </row>
        <row r="13">
          <cell r="C13" t="str">
            <v>LEE</v>
          </cell>
          <cell r="D13" t="str">
            <v>Leeds_United</v>
          </cell>
        </row>
        <row r="14">
          <cell r="C14" t="str">
            <v>LEI</v>
          </cell>
          <cell r="D14" t="str">
            <v>Leicester_City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NEW</v>
          </cell>
          <cell r="D18" t="str">
            <v>Newcastle_United</v>
          </cell>
        </row>
        <row r="19">
          <cell r="C19" t="str">
            <v>NOR</v>
          </cell>
          <cell r="D19" t="str">
            <v>Norwich_City</v>
          </cell>
        </row>
        <row r="20">
          <cell r="C20" t="str">
            <v>SHU</v>
          </cell>
          <cell r="D20" t="str">
            <v>Sheffield_United</v>
          </cell>
        </row>
        <row r="21">
          <cell r="C21" t="str">
            <v>SHW</v>
          </cell>
          <cell r="D21" t="str">
            <v>Sheffield_Wednesday</v>
          </cell>
        </row>
        <row r="22">
          <cell r="C22" t="str">
            <v>SOU</v>
          </cell>
          <cell r="D22" t="str">
            <v>Southampton</v>
          </cell>
        </row>
        <row r="23">
          <cell r="C23" t="str">
            <v>STO</v>
          </cell>
          <cell r="D23" t="str">
            <v>Stoke_City</v>
          </cell>
        </row>
        <row r="24">
          <cell r="C24" t="str">
            <v>TOT</v>
          </cell>
          <cell r="D24" t="str">
            <v>Tottenham_Hotspur</v>
          </cell>
        </row>
        <row r="25">
          <cell r="C25" t="str">
            <v>WHU</v>
          </cell>
          <cell r="D25" t="str">
            <v>West_Ham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292120000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Aston_Villa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133000000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48000000</v>
      </c>
      <c r="D6" s="26" t="str">
        <f>IF(ISERROR(VLOOKUP(CONCATENATE($O$3,$A7),[2]DATA!$B$1:$G$2000,3,0)),"",VLOOKUP(CONCATENATE($O$3,$A7),[2]DATA!$B$1:$G$2000,3,0))</f>
        <v>F_Wirtz</v>
      </c>
      <c r="E6" s="26" t="str">
        <f>IF(ISERROR(VLOOKUP(CONCATENATE($O$3,$A7),[2]DATA!$B$1:$G$2000,4,0)),"",VLOOKUP(CONCATENATE($O$3,$A7),[2]DATA!$B$1:$G$2000,4,0))</f>
        <v>PSG</v>
      </c>
      <c r="F6" s="18">
        <f>IF(ISERROR(VLOOKUP(CONCATENATE($O$3,$A7),[2]DATA!$B$1:$G$2000,6,0)),"",VLOOKUP(CONCATENATE($O$3,$A7),[2]DATA!$B$1:$G$2000,6,0)/-1)</f>
        <v>-100000000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Eder_Militao</v>
      </c>
      <c r="E7" s="26" t="str">
        <f>IF(ISERROR(VLOOKUP(CONCATENATE($O$3,$A8),[2]DATA!$B$1:$G$2000,4,0)),"",VLOOKUP(CONCATENATE($O$3,$A8),[2]DATA!$B$1:$G$2000,4,0))</f>
        <v>Non_FFO</v>
      </c>
      <c r="F7" s="18">
        <f>IF(ISERROR(VLOOKUP(CONCATENATE($O$3,$A8),[2]DATA!$B$1:$G$2000,6,0)),"",VLOOKUP(CONCATENATE($O$3,$A8),[2]DATA!$B$1:$G$2000,6,0)/-1)</f>
        <v>-85000000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L_Martinez</v>
      </c>
      <c r="E8" s="26" t="str">
        <f>IF(ISERROR(VLOOKUP(CONCATENATE($O$3,$A9),[2]DATA!$B$1:$G$2000,4,0)),"",VLOOKUP(CONCATENATE($O$3,$A9),[2]DATA!$B$1:$G$2000,4,0))</f>
        <v>Inter_Milan</v>
      </c>
      <c r="F8" s="18">
        <f>IF(ISERROR(VLOOKUP(CONCATENATE($O$3,$A9),[2]DATA!$B$1:$G$2000,6,0)),"",VLOOKUP(CONCATENATE($O$3,$A9),[2]DATA!$B$1:$G$2000,6,0)/-1)</f>
        <v>-205000000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/>
      </c>
      <c r="E9" s="26" t="str">
        <f>IF(ISERROR(VLOOKUP(CONCATENATE($O$3,$A10),[2]DATA!$B$1:$G$2000,4,0)),"",VLOOKUP(CONCATENATE($O$3,$A10),[2]DATA!$B$1:$G$2000,4,0))</f>
        <v/>
      </c>
      <c r="F9" s="18" t="str">
        <f>IF(ISERROR(VLOOKUP(CONCATENATE($O$3,$A10),[2]DATA!$B$1:$G$2000,6,0)),"",VLOOKUP(CONCATENATE($O$3,$A10),[2]DATA!$B$1:$G$2000,6,0)/-1)</f>
        <v/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128680000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-47560000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30000000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R_Mahrez</v>
      </c>
      <c r="E45" s="18" t="str">
        <f>IF(ISERROR(VLOOKUP(CONCATENATE($O$3,$A7),[2]DATA!$A$1:$G$20000,6,0)),"",VLOOKUP(CONCATENATE($O$3,$A7),[2]DATA!$A$1:$G$2000,6,0))</f>
        <v>PSV</v>
      </c>
      <c r="F45" s="18">
        <f>IF(ISERROR(VLOOKUP(CONCATENATE($O$3,$A7),[2]DATA!$A$1:$G$20000,7,0)),"",VLOOKUP(CONCATENATE($O$3,$A7),[2]DATA!$A$1:$G$2000,7,0))</f>
        <v>190000000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N_Gonzalez</v>
      </c>
      <c r="E46" s="18" t="str">
        <f>IF(ISERROR(VLOOKUP(CONCATENATE($O$3,$A8),[2]DATA!$A$1:$G$20000,6,0)),"",VLOOKUP(CONCATENATE($O$3,$A8),[2]DATA!$A$1:$G$2000,6,0))</f>
        <v>PSG</v>
      </c>
      <c r="F46" s="18">
        <f>IF(ISERROR(VLOOKUP(CONCATENATE($O$3,$A8),[2]DATA!$A$1:$G$20000,7,0)),"",VLOOKUP(CONCATENATE($O$3,$A8),[2]DATA!$A$1:$G$2000,7,0))</f>
        <v>60000000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O_Watkins</v>
      </c>
      <c r="E47" s="18" t="str">
        <f>IF(ISERROR(VLOOKUP(CONCATENATE($O$3,$A9),[2]DATA!$A$1:$G$20000,6,0)),"",VLOOKUP(CONCATENATE($O$3,$A9),[2]DATA!$A$1:$G$2000,6,0))</f>
        <v>Sheffield_Wednesday</v>
      </c>
      <c r="F47" s="18">
        <f>IF(ISERROR(VLOOKUP(CONCATENATE($O$3,$A9),[2]DATA!$A$1:$G$20000,7,0)),"",VLOOKUP(CONCATENATE($O$3,$A9),[2]DATA!$A$1:$G$2000,7,0))</f>
        <v>80000000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R_Bensebaini</v>
      </c>
      <c r="E48" s="18" t="str">
        <f>IF(ISERROR(VLOOKUP(CONCATENATE($O$3,$A10),[2]DATA!$A$1:$G$20000,6,0)),"",VLOOKUP(CONCATENATE($O$3,$A10),[2]DATA!$A$1:$G$2000,6,0))</f>
        <v>Tottenham_Hotspur</v>
      </c>
      <c r="F48" s="18">
        <f>IF(ISERROR(VLOOKUP(CONCATENATE($O$3,$A10),[2]DATA!$A$1:$G$20000,7,0)),"",VLOOKUP(CONCATENATE($O$3,$A10),[2]DATA!$A$1:$G$2000,7,0))</f>
        <v>90000000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32103" divId="atm_32103" sourceType="range" sourceRef="B1:F79" destinationFile="C:\Users\jbank\OneDrive\Desktop\FFO-2Stuff\Finances\prem\ast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2023-05-21T12:32:36Z</dcterms:modified>
</cp:coreProperties>
</file>