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220FF438-06BA-431B-8A74-C92D18F696FF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<sst xmlns="http://schemas.openxmlformats.org/spreadsheetml/2006/main" count="16" uniqueCount="14">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</sst>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86690000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Barnsley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97000000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25000000</v>
      </c>
      <c r="D6" s="26" t="str">
        <f>IF(ISERROR(VLOOKUP(CONCATENATE($O$3,$A7),[2]DATA!$B$1:$G$2000,3,0)),"",VLOOKUP(CONCATENATE($O$3,$A7),[2]DATA!$B$1:$G$2000,3,0))</f>
        <v>D_Zappacosta</v>
      </c>
      <c r="E6" s="26" t="str">
        <f>IF(ISERROR(VLOOKUP(CONCATENATE($O$3,$A7),[2]DATA!$B$1:$G$2000,4,0)),"",VLOOKUP(CONCATENATE($O$3,$A7),[2]DATA!$B$1:$G$2000,4,0))</f>
        <v>Blackburn_Rovers</v>
      </c>
      <c r="F6" s="18">
        <f>IF(ISERROR(VLOOKUP(CONCATENATE($O$3,$A7),[2]DATA!$B$1:$G$2000,6,0)),"",VLOOKUP(CONCATENATE($O$3,$A7),[2]DATA!$B$1:$G$2000,6,0)/-1)</f>
        <v>-35000000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J_Turnbull</v>
      </c>
      <c r="E7" s="26" t="str">
        <f>IF(ISERROR(VLOOKUP(CONCATENATE($O$3,$A8),[2]DATA!$B$1:$G$2000,4,0)),"",VLOOKUP(CONCATENATE($O$3,$A8),[2]DATA!$B$1:$G$2000,4,0))</f>
        <v>Fulham</v>
      </c>
      <c r="F7" s="18">
        <f>IF(ISERROR(VLOOKUP(CONCATENATE($O$3,$A8),[2]DATA!$B$1:$G$2000,6,0)),"",VLOOKUP(CONCATENATE($O$3,$A8),[2]DATA!$B$1:$G$2000,6,0)/-1)</f>
        <v>-3000000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E_Lamela</v>
      </c>
      <c r="E8" s="26" t="str">
        <f>IF(ISERROR(VLOOKUP(CONCATENATE($O$3,$A9),[2]DATA!$B$1:$G$2000,4,0)),"",VLOOKUP(CONCATENATE($O$3,$A9),[2]DATA!$B$1:$G$2000,4,0))</f>
        <v>Roma</v>
      </c>
      <c r="F8" s="18">
        <f>IF(ISERROR(VLOOKUP(CONCATENATE($O$3,$A9),[2]DATA!$B$1:$G$2000,6,0)),"",VLOOKUP(CONCATENATE($O$3,$A9),[2]DATA!$B$1:$G$2000,6,0)/-1)</f>
        <v>-40000000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J_Draxler</v>
      </c>
      <c r="E9" s="26" t="str">
        <f>IF(ISERROR(VLOOKUP(CONCATENATE($O$3,$A10),[2]DATA!$B$1:$G$2000,4,0)),"",VLOOKUP(CONCATENATE($O$3,$A10),[2]DATA!$B$1:$G$2000,4,0))</f>
        <v>Marseille</v>
      </c>
      <c r="F9" s="18">
        <f>IF(ISERROR(VLOOKUP(CONCATENATE($O$3,$A10),[2]DATA!$B$1:$G$2000,6,0)),"",VLOOKUP(CONCATENATE($O$3,$A10),[2]DATA!$B$1:$G$2000,6,0)/-1)</f>
        <v>-10000000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88800000</v>
      </c>
      <c r="D10" s="26" t="str">
        <f>IF(ISERROR(VLOOKUP(CONCATENATE($O$3,$A11),[2]DATA!$B$1:$G$2000,3,0)),"",VLOOKUP(CONCATENATE($O$3,$A11),[2]DATA!$B$1:$G$2000,3,0))</f>
        <v>A_Mawson</v>
      </c>
      <c r="E10" s="26" t="str">
        <f>IF(ISERROR(VLOOKUP(CONCATENATE($O$3,$A11),[2]DATA!$B$1:$G$2000,4,0)),"",VLOOKUP(CONCATENATE($O$3,$A11),[2]DATA!$B$1:$G$2000,4,0))</f>
        <v>Marseille</v>
      </c>
      <c r="F10" s="18">
        <f>IF(ISERROR(VLOOKUP(CONCATENATE($O$3,$A11),[2]DATA!$B$1:$G$2000,6,0)),"",VLOOKUP(CONCATENATE($O$3,$A11),[2]DATA!$B$1:$G$2000,6,0)/-1)</f>
        <v>-15000000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-28110000</v>
      </c>
      <c r="D11" s="26" t="str">
        <f>IF(ISERROR(VLOOKUP(CONCATENATE($O$3,$A12),[2]DATA!$B$1:$G$2000,3,0)),"",VLOOKUP(CONCATENATE($O$3,$A12),[2]DATA!$B$1:$G$2000,3,0))</f>
        <v>Pepe</v>
      </c>
      <c r="E11" s="26" t="str">
        <f>IF(ISERROR(VLOOKUP(CONCATENATE($O$3,$A12),[2]DATA!$B$1:$G$2000,4,0)),"",VLOOKUP(CONCATENATE($O$3,$A12),[2]DATA!$B$1:$G$2000,4,0))</f>
        <v>FC_Porto</v>
      </c>
      <c r="F11" s="18">
        <f>IF(ISERROR(VLOOKUP(CONCATENATE($O$3,$A12),[2]DATA!$B$1:$G$2000,6,0)),"",VLOOKUP(CONCATENATE($O$3,$A12),[2]DATA!$B$1:$G$2000,6,0)/-1)</f>
        <v>-16500000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-96000000</v>
      </c>
      <c r="D12" s="26" t="str">
        <f>IF(ISERROR(VLOOKUP(CONCATENATE($O$3,$A13),[2]DATA!$B$1:$G$2000,3,0)),"",VLOOKUP(CONCATENATE($O$3,$A13),[2]DATA!$B$1:$G$2000,3,0))</f>
        <v>J_Milner</v>
      </c>
      <c r="E12" s="26" t="str">
        <f>IF(ISERROR(VLOOKUP(CONCATENATE($O$3,$A13),[2]DATA!$B$1:$G$2000,4,0)),"",VLOOKUP(CONCATENATE($O$3,$A13),[2]DATA!$B$1:$G$2000,4,0))</f>
        <v>Monaco</v>
      </c>
      <c r="F12" s="18">
        <f>IF(ISERROR(VLOOKUP(CONCATENATE($O$3,$A13),[2]DATA!$B$1:$G$2000,6,0)),"",VLOOKUP(CONCATENATE($O$3,$A13),[2]DATA!$B$1:$G$2000,6,0)/-1)</f>
        <v>-20000000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P_Bernardoni</v>
      </c>
      <c r="E13" s="26" t="str">
        <f>IF(ISERROR(VLOOKUP(CONCATENATE($O$3,$A14),[2]DATA!$B$1:$G$2000,4,0)),"",VLOOKUP(CONCATENATE($O$3,$A14),[2]DATA!$B$1:$G$2000,4,0))</f>
        <v>Buy_Him_Now</v>
      </c>
      <c r="F13" s="18">
        <f>IF(ISERROR(VLOOKUP(CONCATENATE($O$3,$A14),[2]DATA!$B$1:$G$2000,6,0)),"",VLOOKUP(CONCATENATE($O$3,$A14),[2]DATA!$B$1:$G$2000,6,0)/-1)</f>
        <v>-8500000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R_Gagliardini</v>
      </c>
      <c r="E14" s="26" t="str">
        <f>IF(ISERROR(VLOOKUP(CONCATENATE($O$3,$A15),[2]DATA!$B$1:$G$2000,4,0)),"",VLOOKUP(CONCATENATE($O$3,$A15),[2]DATA!$B$1:$G$2000,4,0))</f>
        <v>Buy_Him_Now</v>
      </c>
      <c r="F14" s="18">
        <f>IF(ISERROR(VLOOKUP(CONCATENATE($O$3,$A15),[2]DATA!$B$1:$G$2000,6,0)),"",VLOOKUP(CONCATENATE($O$3,$A15),[2]DATA!$B$1:$G$2000,6,0)/-1)</f>
        <v>-44000000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L_Thomas</v>
      </c>
      <c r="E15" s="26" t="str">
        <f>IF(ISERROR(VLOOKUP(CONCATENATE($O$3,$A16),[2]DATA!$B$1:$G$2000,4,0)),"",VLOOKUP(CONCATENATE($O$3,$A16),[2]DATA!$B$1:$G$2000,4,0))</f>
        <v>Celtic</v>
      </c>
      <c r="F15" s="18">
        <f>IF(ISERROR(VLOOKUP(CONCATENATE($O$3,$A16),[2]DATA!$B$1:$G$2000,6,0)),"",VLOOKUP(CONCATENATE($O$3,$A16),[2]DATA!$B$1:$G$2000,6,0)/-1)</f>
        <v>-17000000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R_McGree</v>
      </c>
      <c r="E16" s="26" t="str">
        <f>IF(ISERROR(VLOOKUP(CONCATENATE($O$3,$A17),[2]DATA!$B$1:$G$2000,4,0)),"",VLOOKUP(CONCATENATE($O$3,$A17),[2]DATA!$B$1:$G$2000,4,0))</f>
        <v>Middlesbrough</v>
      </c>
      <c r="F16" s="18">
        <f>IF(ISERROR(VLOOKUP(CONCATENATE($O$3,$A17),[2]DATA!$B$1:$G$2000,6,0)),"",VLOOKUP(CONCATENATE($O$3,$A17),[2]DATA!$B$1:$G$2000,6,0)/-1)</f>
        <v>-12500000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A_MacDonald</v>
      </c>
      <c r="E45" s="18" t="str">
        <f>IF(ISERROR(VLOOKUP(CONCATENATE($O$3,$A7),[2]DATA!$A$1:$G$20000,6,0)),"",VLOOKUP(CONCATENATE($O$3,$A7),[2]DATA!$A$1:$G$2000,6,0))</f>
        <v>Blackburn_Rovers</v>
      </c>
      <c r="F45" s="18">
        <f>IF(ISERROR(VLOOKUP(CONCATENATE($O$3,$A7),[2]DATA!$A$1:$G$20000,7,0)),"",VLOOKUP(CONCATENATE($O$3,$A7),[2]DATA!$A$1:$G$2000,7,0))</f>
        <v>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C_Roberts</v>
      </c>
      <c r="E46" s="18" t="str">
        <f>IF(ISERROR(VLOOKUP(CONCATENATE($O$3,$A8),[2]DATA!$A$1:$G$20000,6,0)),"",VLOOKUP(CONCATENATE($O$3,$A8),[2]DATA!$A$1:$G$2000,6,0))</f>
        <v>Marseille</v>
      </c>
      <c r="F46" s="18">
        <f>IF(ISERROR(VLOOKUP(CONCATENATE($O$3,$A8),[2]DATA!$A$1:$G$20000,7,0)),"",VLOOKUP(CONCATENATE($O$3,$A8),[2]DATA!$A$1:$G$2000,7,0))</f>
        <v>10000000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A_MacAllister</v>
      </c>
      <c r="E47" s="18" t="str">
        <f>IF(ISERROR(VLOOKUP(CONCATENATE($O$3,$A9),[2]DATA!$A$1:$G$20000,6,0)),"",VLOOKUP(CONCATENATE($O$3,$A9),[2]DATA!$A$1:$G$2000,6,0))</f>
        <v>Marseille</v>
      </c>
      <c r="F47" s="18">
        <f>IF(ISERROR(VLOOKUP(CONCATENATE($O$3,$A9),[2]DATA!$A$1:$G$20000,7,0)),"",VLOOKUP(CONCATENATE($O$3,$A9),[2]DATA!$A$1:$G$2000,7,0))</f>
        <v>20000000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M_Klich</v>
      </c>
      <c r="E48" s="18" t="str">
        <f>IF(ISERROR(VLOOKUP(CONCATENATE($O$3,$A10),[2]DATA!$A$1:$G$20000,6,0)),"",VLOOKUP(CONCATENATE($O$3,$A10),[2]DATA!$A$1:$G$2000,6,0))</f>
        <v>Bayern_Munich</v>
      </c>
      <c r="F48" s="18">
        <f>IF(ISERROR(VLOOKUP(CONCATENATE($O$3,$A10),[2]DATA!$A$1:$G$20000,7,0)),"",VLOOKUP(CONCATENATE($O$3,$A10),[2]DATA!$A$1:$G$2000,7,0))</f>
        <v>22000000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J_Marquis</v>
      </c>
      <c r="E49" s="18" t="str">
        <f>IF(ISERROR(VLOOKUP(CONCATENATE($O$3,$A11),[2]DATA!$A$1:$G$20000,6,0)),"",VLOOKUP(CONCATENATE($O$3,$A11),[2]DATA!$A$1:$G$2000,6,0))</f>
        <v>Blackburn_Rovers</v>
      </c>
      <c r="F49" s="18">
        <f>IF(ISERROR(VLOOKUP(CONCATENATE($O$3,$A11),[2]DATA!$A$1:$G$20000,7,0)),"",VLOOKUP(CONCATENATE($O$3,$A11),[2]DATA!$A$1:$G$2000,7,0))</f>
        <v>6000000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Pepe</v>
      </c>
      <c r="E50" s="18" t="str">
        <f>IF(ISERROR(VLOOKUP(CONCATENATE($O$3,$A12),[2]DATA!$A$1:$G$20000,6,0)),"",VLOOKUP(CONCATENATE($O$3,$A12),[2]DATA!$A$1:$G$2000,6,0))</f>
        <v>Monaco</v>
      </c>
      <c r="F50" s="18">
        <f>IF(ISERROR(VLOOKUP(CONCATENATE($O$3,$A12),[2]DATA!$A$1:$G$20000,7,0)),"",VLOOKUP(CONCATENATE($O$3,$A12),[2]DATA!$A$1:$G$2000,7,0))</f>
        <v>14500000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J_Milner</v>
      </c>
      <c r="E51" s="18" t="str">
        <f>IF(ISERROR(VLOOKUP(CONCATENATE($O$3,$A13),[2]DATA!$A$1:$G$20000,6,0)),"",VLOOKUP(CONCATENATE($O$3,$A13),[2]DATA!$A$1:$G$2000,6,0))</f>
        <v>Valencia</v>
      </c>
      <c r="F51" s="18">
        <f>IF(ISERROR(VLOOKUP(CONCATENATE($O$3,$A13),[2]DATA!$A$1:$G$20000,7,0)),"",VLOOKUP(CONCATENATE($O$3,$A13),[2]DATA!$A$1:$G$2000,7,0))</f>
        <v>24000000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K_Lamprou</v>
      </c>
      <c r="E52" s="18" t="str">
        <f>IF(ISERROR(VLOOKUP(CONCATENATE($O$3,$A14),[2]DATA!$A$1:$G$20000,6,0)),"",VLOOKUP(CONCATENATE($O$3,$A14),[2]DATA!$A$1:$G$2000,6,0))</f>
        <v>Bristol_City</v>
      </c>
      <c r="F52" s="18">
        <f>IF(ISERROR(VLOOKUP(CONCATENATE($O$3,$A14),[2]DATA!$A$1:$G$20000,7,0)),"",VLOOKUP(CONCATENATE($O$3,$A14),[2]DATA!$A$1:$G$2000,7,0))</f>
        <v>5000000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J_Bryan</v>
      </c>
      <c r="E53" s="18" t="str">
        <f>IF(ISERROR(VLOOKUP(CONCATENATE($O$3,$A15),[2]DATA!$A$1:$G$20000,6,0)),"",VLOOKUP(CONCATENATE($O$3,$A15),[2]DATA!$A$1:$G$2000,6,0))</f>
        <v>Brighton</v>
      </c>
      <c r="F53" s="18">
        <f>IF(ISERROR(VLOOKUP(CONCATENATE($O$3,$A15),[2]DATA!$A$1:$G$20000,7,0)),"",VLOOKUP(CONCATENATE($O$3,$A15),[2]DATA!$A$1:$G$2000,7,0))</f>
        <v>19000000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30718" divId="bca_30718" sourceType="range" sourceRef="B1:F79" destinationFile="C:\Users\jbank\OneDrive\Desktop\FFO-2Stuff\Finances\prem\bar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2023-05-21T12:32:35Z</dcterms:modified>
</cp:coreProperties>
</file>