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35BE16AA-4C53-42C8-BF59-48A8197C12C5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<sst xmlns="http://schemas.openxmlformats.org/spreadsheetml/2006/main" count="16" uniqueCount="14">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</sst>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179760000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Blackburn_Rovers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132000000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11000000</v>
      </c>
      <c r="D6" s="26" t="str">
        <f>IF(ISERROR(VLOOKUP(CONCATENATE($O$3,$A7),[2]DATA!$B$1:$G$2000,3,0)),"",VLOOKUP(CONCATENATE($O$3,$A7),[2]DATA!$B$1:$G$2000,3,0))</f>
        <v>V_van_Dijk</v>
      </c>
      <c r="E6" s="26" t="str">
        <f>IF(ISERROR(VLOOKUP(CONCATENATE($O$3,$A7),[2]DATA!$B$1:$G$2000,4,0)),"",VLOOKUP(CONCATENATE($O$3,$A7),[2]DATA!$B$1:$G$2000,4,0))</f>
        <v>Liverpool</v>
      </c>
      <c r="F6" s="18">
        <f>IF(ISERROR(VLOOKUP(CONCATENATE($O$3,$A7),[2]DATA!$B$1:$G$2000,6,0)),"",VLOOKUP(CONCATENATE($O$3,$A7),[2]DATA!$B$1:$G$2000,6,0)/-1)</f>
        <v>-50000000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A_MacDonald</v>
      </c>
      <c r="E7" s="26" t="str">
        <f>IF(ISERROR(VLOOKUP(CONCATENATE($O$3,$A8),[2]DATA!$B$1:$G$2000,4,0)),"",VLOOKUP(CONCATENATE($O$3,$A8),[2]DATA!$B$1:$G$2000,4,0))</f>
        <v>Barnsley</v>
      </c>
      <c r="F7" s="18">
        <f>IF(ISERROR(VLOOKUP(CONCATENATE($O$3,$A8),[2]DATA!$B$1:$G$2000,6,0)),"",VLOOKUP(CONCATENATE($O$3,$A8),[2]DATA!$B$1:$G$2000,6,0)/-1)</f>
        <v>-5000000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B_Kamara</v>
      </c>
      <c r="E8" s="26" t="str">
        <f>IF(ISERROR(VLOOKUP(CONCATENATE($O$3,$A9),[2]DATA!$B$1:$G$2000,4,0)),"",VLOOKUP(CONCATENATE($O$3,$A9),[2]DATA!$B$1:$G$2000,4,0))</f>
        <v>Roma</v>
      </c>
      <c r="F8" s="18">
        <f>IF(ISERROR(VLOOKUP(CONCATENATE($O$3,$A9),[2]DATA!$B$1:$G$2000,6,0)),"",VLOOKUP(CONCATENATE($O$3,$A9),[2]DATA!$B$1:$G$2000,6,0)/-1)</f>
        <v>-87500000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K_Demirbay</v>
      </c>
      <c r="E9" s="26" t="str">
        <f>IF(ISERROR(VLOOKUP(CONCATENATE($O$3,$A10),[2]DATA!$B$1:$G$2000,4,0)),"",VLOOKUP(CONCATENATE($O$3,$A10),[2]DATA!$B$1:$G$2000,4,0))</f>
        <v>Roma</v>
      </c>
      <c r="F9" s="18">
        <f>IF(ISERROR(VLOOKUP(CONCATENATE($O$3,$A10),[2]DATA!$B$1:$G$2000,6,0)),"",VLOOKUP(CONCATENATE($O$3,$A10),[2]DATA!$B$1:$G$2000,6,0)/-1)</f>
        <v>-90000000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80680000</v>
      </c>
      <c r="D10" s="26" t="str">
        <f>IF(ISERROR(VLOOKUP(CONCATENATE($O$3,$A11),[2]DATA!$B$1:$G$2000,3,0)),"",VLOOKUP(CONCATENATE($O$3,$A11),[2]DATA!$B$1:$G$2000,3,0))</f>
        <v>A_Rebic</v>
      </c>
      <c r="E10" s="26" t="str">
        <f>IF(ISERROR(VLOOKUP(CONCATENATE($O$3,$A11),[2]DATA!$B$1:$G$2000,4,0)),"",VLOOKUP(CONCATENATE($O$3,$A11),[2]DATA!$B$1:$G$2000,4,0))</f>
        <v>Stoke_City</v>
      </c>
      <c r="F10" s="18">
        <f>IF(ISERROR(VLOOKUP(CONCATENATE($O$3,$A11),[2]DATA!$B$1:$G$2000,6,0)),"",VLOOKUP(CONCATENATE($O$3,$A11),[2]DATA!$B$1:$G$2000,6,0)/-1)</f>
        <v>-20000000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-36920000</v>
      </c>
      <c r="D11" s="26" t="str">
        <f>IF(ISERROR(VLOOKUP(CONCATENATE($O$3,$A12),[2]DATA!$B$1:$G$2000,3,0)),"",VLOOKUP(CONCATENATE($O$3,$A12),[2]DATA!$B$1:$G$2000,3,0))</f>
        <v>S_Armstrong</v>
      </c>
      <c r="E11" s="26" t="str">
        <f>IF(ISERROR(VLOOKUP(CONCATENATE($O$3,$A12),[2]DATA!$B$1:$G$2000,4,0)),"",VLOOKUP(CONCATENATE($O$3,$A12),[2]DATA!$B$1:$G$2000,4,0))</f>
        <v>Stoke_City</v>
      </c>
      <c r="F11" s="18">
        <f>IF(ISERROR(VLOOKUP(CONCATENATE($O$3,$A12),[2]DATA!$B$1:$G$2000,6,0)),"",VLOOKUP(CONCATENATE($O$3,$A12),[2]DATA!$B$1:$G$2000,6,0)/-1)</f>
        <v>-20000000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-7000000</v>
      </c>
      <c r="D12" s="26" t="str">
        <f>IF(ISERROR(VLOOKUP(CONCATENATE($O$3,$A13),[2]DATA!$B$1:$G$2000,3,0)),"",VLOOKUP(CONCATENATE($O$3,$A13),[2]DATA!$B$1:$G$2000,3,0))</f>
        <v>N_Aguerd</v>
      </c>
      <c r="E12" s="26" t="str">
        <f>IF(ISERROR(VLOOKUP(CONCATENATE($O$3,$A13),[2]DATA!$B$1:$G$2000,4,0)),"",VLOOKUP(CONCATENATE($O$3,$A13),[2]DATA!$B$1:$G$2000,4,0))</f>
        <v>Lyon</v>
      </c>
      <c r="F12" s="18">
        <f>IF(ISERROR(VLOOKUP(CONCATENATE($O$3,$A13),[2]DATA!$B$1:$G$2000,6,0)),"",VLOOKUP(CONCATENATE($O$3,$A13),[2]DATA!$B$1:$G$2000,6,0)/-1)</f>
        <v>-60000000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R_L_Cheek</v>
      </c>
      <c r="E13" s="26" t="str">
        <f>IF(ISERROR(VLOOKUP(CONCATENATE($O$3,$A14),[2]DATA!$B$1:$G$2000,4,0)),"",VLOOKUP(CONCATENATE($O$3,$A14),[2]DATA!$B$1:$G$2000,4,0))</f>
        <v>Tottenham_Hotspur</v>
      </c>
      <c r="F13" s="18">
        <f>IF(ISERROR(VLOOKUP(CONCATENATE($O$3,$A14),[2]DATA!$B$1:$G$2000,6,0)),"",VLOOKUP(CONCATENATE($O$3,$A14),[2]DATA!$B$1:$G$2000,6,0)/-1)</f>
        <v>-80000000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Kim_Min_Jae</v>
      </c>
      <c r="E14" s="26" t="str">
        <f>IF(ISERROR(VLOOKUP(CONCATENATE($O$3,$A15),[2]DATA!$B$1:$G$2000,4,0)),"",VLOOKUP(CONCATENATE($O$3,$A15),[2]DATA!$B$1:$G$2000,4,0))</f>
        <v>Buy_Him_Now</v>
      </c>
      <c r="F14" s="18">
        <f>IF(ISERROR(VLOOKUP(CONCATENATE($O$3,$A15),[2]DATA!$B$1:$G$2000,6,0)),"",VLOOKUP(CONCATENATE($O$3,$A15),[2]DATA!$B$1:$G$2000,6,0)/-1)</f>
        <v>-23500000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J_W_Prowse</v>
      </c>
      <c r="E15" s="26" t="str">
        <f>IF(ISERROR(VLOOKUP(CONCATENATE($O$3,$A16),[2]DATA!$B$1:$G$2000,4,0)),"",VLOOKUP(CONCATENATE($O$3,$A16),[2]DATA!$B$1:$G$2000,4,0))</f>
        <v>Buy_Him_Now</v>
      </c>
      <c r="F15" s="18">
        <f>IF(ISERROR(VLOOKUP(CONCATENATE($O$3,$A16),[2]DATA!$B$1:$G$2000,6,0)),"",VLOOKUP(CONCATENATE($O$3,$A16),[2]DATA!$B$1:$G$2000,6,0)/-1)</f>
        <v>-60000000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K_Mbappe</v>
      </c>
      <c r="E16" s="26" t="str">
        <f>IF(ISERROR(VLOOKUP(CONCATENATE($O$3,$A17),[2]DATA!$B$1:$G$2000,4,0)),"",VLOOKUP(CONCATENATE($O$3,$A17),[2]DATA!$B$1:$G$2000,4,0))</f>
        <v>Manchester_United</v>
      </c>
      <c r="F16" s="18">
        <f>IF(ISERROR(VLOOKUP(CONCATENATE($O$3,$A17),[2]DATA!$B$1:$G$2000,6,0)),"",VLOOKUP(CONCATENATE($O$3,$A17),[2]DATA!$B$1:$G$2000,6,0)/-1)</f>
        <v>-100000000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J_Marquis</v>
      </c>
      <c r="E17" s="26" t="str">
        <f>IF(ISERROR(VLOOKUP(CONCATENATE($O$3,$A18),[2]DATA!$B$1:$G$2000,4,0)),"",VLOOKUP(CONCATENATE($O$3,$A18),[2]DATA!$B$1:$G$2000,4,0))</f>
        <v>Barnsley</v>
      </c>
      <c r="F17" s="18">
        <f>IF(ISERROR(VLOOKUP(CONCATENATE($O$3,$A18),[2]DATA!$B$1:$G$2000,6,0)),"",VLOOKUP(CONCATENATE($O$3,$A18),[2]DATA!$B$1:$G$2000,6,0)/-1)</f>
        <v>-6000000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J_Angelino</v>
      </c>
      <c r="E18" s="26" t="str">
        <f>IF(ISERROR(VLOOKUP(CONCATENATE($O$3,$A19),[2]DATA!$B$1:$G$2000,4,0)),"",VLOOKUP(CONCATENATE($O$3,$A19),[2]DATA!$B$1:$G$2000,4,0))</f>
        <v>Lyon</v>
      </c>
      <c r="F18" s="18">
        <f>IF(ISERROR(VLOOKUP(CONCATENATE($O$3,$A19),[2]DATA!$B$1:$G$2000,6,0)),"",VLOOKUP(CONCATENATE($O$3,$A19),[2]DATA!$B$1:$G$2000,6,0)/-1)</f>
        <v>-200000000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R_Navarro</v>
      </c>
      <c r="E19" s="26" t="str">
        <f>IF(ISERROR(VLOOKUP(CONCATENATE($O$3,$A20),[2]DATA!$B$1:$G$2000,4,0)),"",VLOOKUP(CONCATENATE($O$3,$A20),[2]DATA!$B$1:$G$2000,4,0))</f>
        <v>PSV</v>
      </c>
      <c r="F19" s="18">
        <f>IF(ISERROR(VLOOKUP(CONCATENATE($O$3,$A20),[2]DATA!$B$1:$G$2000,6,0)),"",VLOOKUP(CONCATENATE($O$3,$A20),[2]DATA!$B$1:$G$2000,6,0)/-1)</f>
        <v>-20000000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Joao_Pedro</v>
      </c>
      <c r="E20" s="26" t="str">
        <f>IF(ISERROR(VLOOKUP(CONCATENATE($O$3,$A21),[2]DATA!$B$1:$G$2000,4,0)),"",VLOOKUP(CONCATENATE($O$3,$A21),[2]DATA!$B$1:$G$2000,4,0))</f>
        <v>PSV</v>
      </c>
      <c r="F20" s="18">
        <f>IF(ISERROR(VLOOKUP(CONCATENATE($O$3,$A21),[2]DATA!$B$1:$G$2000,6,0)),"",VLOOKUP(CONCATENATE($O$3,$A21),[2]DATA!$B$1:$G$2000,6,0)/-1)</f>
        <v>-20000000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G_Ramirez</v>
      </c>
      <c r="E21" s="26" t="str">
        <f>IF(ISERROR(VLOOKUP(CONCATENATE($O$3,$A22),[2]DATA!$B$1:$G$2000,4,0)),"",VLOOKUP(CONCATENATE($O$3,$A22),[2]DATA!$B$1:$G$2000,4,0))</f>
        <v>Leicester_City</v>
      </c>
      <c r="F21" s="18">
        <f>IF(ISERROR(VLOOKUP(CONCATENATE($O$3,$A22),[2]DATA!$B$1:$G$2000,6,0)),"",VLOOKUP(CONCATENATE($O$3,$A22),[2]DATA!$B$1:$G$2000,6,0)/-1)</f>
        <v>-40000000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T_Abraham</v>
      </c>
      <c r="E22" s="26" t="str">
        <f>IF(ISERROR(VLOOKUP(CONCATENATE($O$3,$A23),[2]DATA!$B$1:$G$2000,4,0)),"",VLOOKUP(CONCATENATE($O$3,$A23),[2]DATA!$B$1:$G$2000,4,0))</f>
        <v>Celtic</v>
      </c>
      <c r="F22" s="18">
        <f>IF(ISERROR(VLOOKUP(CONCATENATE($O$3,$A23),[2]DATA!$B$1:$G$2000,6,0)),"",VLOOKUP(CONCATENATE($O$3,$A23),[2]DATA!$B$1:$G$2000,6,0)/-1)</f>
        <v>-100000000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C_Starfelt</v>
      </c>
      <c r="E23" s="26" t="str">
        <f>IF(ISERROR(VLOOKUP(CONCATENATE($O$3,$A24),[2]DATA!$B$1:$G$2000,4,0)),"",VLOOKUP(CONCATENATE($O$3,$A24),[2]DATA!$B$1:$G$2000,4,0))</f>
        <v>Barcelona</v>
      </c>
      <c r="F23" s="18">
        <f>IF(ISERROR(VLOOKUP(CONCATENATE($O$3,$A24),[2]DATA!$B$1:$G$2000,6,0)),"",VLOOKUP(CONCATENATE($O$3,$A24),[2]DATA!$B$1:$G$2000,6,0)/-1)</f>
        <v>-48000000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D_Zapata</v>
      </c>
      <c r="E24" s="26" t="str">
        <f>IF(ISERROR(VLOOKUP(CONCATENATE($O$3,$A25),[2]DATA!$B$1:$G$2000,4,0)),"",VLOOKUP(CONCATENATE($O$3,$A25),[2]DATA!$B$1:$G$2000,4,0))</f>
        <v>Newcastle_United</v>
      </c>
      <c r="F24" s="18">
        <f>IF(ISERROR(VLOOKUP(CONCATENATE($O$3,$A25),[2]DATA!$B$1:$G$2000,6,0)),"",VLOOKUP(CONCATENATE($O$3,$A25),[2]DATA!$B$1:$G$2000,6,0)/-1)</f>
        <v>-50000000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>V_Lindelof</v>
      </c>
      <c r="E25" s="26" t="str">
        <f>IF(ISERROR(VLOOKUP(CONCATENATE($O$3,$A26),[2]DATA!$B$1:$G$2000,4,0)),"",VLOOKUP(CONCATENATE($O$3,$A26),[2]DATA!$B$1:$G$2000,4,0))</f>
        <v>Atletico_Madrid</v>
      </c>
      <c r="F25" s="18">
        <f>IF(ISERROR(VLOOKUP(CONCATENATE($O$3,$A26),[2]DATA!$B$1:$G$2000,6,0)),"",VLOOKUP(CONCATENATE($O$3,$A26),[2]DATA!$B$1:$G$2000,6,0)/-1)</f>
        <v>-50000000</v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>P_Zielinski</v>
      </c>
      <c r="E26" s="26" t="str">
        <f>IF(ISERROR(VLOOKUP(CONCATENATE($O$3,$A27),[2]DATA!$B$1:$G$2000,4,0)),"",VLOOKUP(CONCATENATE($O$3,$A27),[2]DATA!$B$1:$G$2000,4,0))</f>
        <v>Atletico_Madrid</v>
      </c>
      <c r="F26" s="18">
        <f>IF(ISERROR(VLOOKUP(CONCATENATE($O$3,$A27),[2]DATA!$B$1:$G$2000,6,0)),"",VLOOKUP(CONCATENATE($O$3,$A27),[2]DATA!$B$1:$G$2000,6,0)/-1)</f>
        <v>-50000000</v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>N_Barella</v>
      </c>
      <c r="E27" s="26" t="str">
        <f>IF(ISERROR(VLOOKUP(CONCATENATE($O$3,$A28),[2]DATA!$B$1:$G$2000,4,0)),"",VLOOKUP(CONCATENATE($O$3,$A28),[2]DATA!$B$1:$G$2000,4,0))</f>
        <v>PSV</v>
      </c>
      <c r="F27" s="18">
        <f>IF(ISERROR(VLOOKUP(CONCATENATE($O$3,$A28),[2]DATA!$B$1:$G$2000,6,0)),"",VLOOKUP(CONCATENATE($O$3,$A28),[2]DATA!$B$1:$G$2000,6,0)/-1)</f>
        <v>-100000000</v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>A_Capa</v>
      </c>
      <c r="E28" s="26" t="str">
        <f>IF(ISERROR(VLOOKUP(CONCATENATE($O$3,$A29),[2]DATA!$B$1:$G$2000,4,0)),"",VLOOKUP(CONCATENATE($O$3,$A29),[2]DATA!$B$1:$G$2000,4,0))</f>
        <v>Real_Sociedad</v>
      </c>
      <c r="F28" s="18">
        <f>IF(ISERROR(VLOOKUP(CONCATENATE($O$3,$A29),[2]DATA!$B$1:$G$2000,6,0)),"",VLOOKUP(CONCATENATE($O$3,$A29),[2]DATA!$B$1:$G$2000,6,0)/-1)</f>
        <v>-70000000</v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>D_Upamecano</v>
      </c>
      <c r="E29" s="26" t="str">
        <f>IF(ISERROR(VLOOKUP(CONCATENATE($O$3,$A30),[2]DATA!$B$1:$G$2000,4,0)),"",VLOOKUP(CONCATENATE($O$3,$A30),[2]DATA!$B$1:$G$2000,4,0))</f>
        <v>Manchester_United</v>
      </c>
      <c r="F29" s="18">
        <f>IF(ISERROR(VLOOKUP(CONCATENATE($O$3,$A30),[2]DATA!$B$1:$G$2000,6,0)),"",VLOOKUP(CONCATENATE($O$3,$A30),[2]DATA!$B$1:$G$2000,6,0)/-1)</f>
        <v>-175000000</v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J_Denayer</v>
      </c>
      <c r="E45" s="18" t="str">
        <f>IF(ISERROR(VLOOKUP(CONCATENATE($O$3,$A7),[2]DATA!$A$1:$G$20000,6,0)),"",VLOOKUP(CONCATENATE($O$3,$A7),[2]DATA!$A$1:$G$2000,6,0))</f>
        <v>Liverpool</v>
      </c>
      <c r="F45" s="18">
        <f>IF(ISERROR(VLOOKUP(CONCATENATE($O$3,$A7),[2]DATA!$A$1:$G$20000,7,0)),"",VLOOKUP(CONCATENATE($O$3,$A7),[2]DATA!$A$1:$G$2000,7,0))</f>
        <v>45000000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A_El_Ghazi</v>
      </c>
      <c r="E46" s="18" t="str">
        <f>IF(ISERROR(VLOOKUP(CONCATENATE($O$3,$A8),[2]DATA!$A$1:$G$20000,6,0)),"",VLOOKUP(CONCATENATE($O$3,$A8),[2]DATA!$A$1:$G$2000,6,0))</f>
        <v>PSV</v>
      </c>
      <c r="F46" s="18">
        <f>IF(ISERROR(VLOOKUP(CONCATENATE($O$3,$A8),[2]DATA!$A$1:$G$20000,7,0)),"",VLOOKUP(CONCATENATE($O$3,$A8),[2]DATA!$A$1:$G$2000,7,0))</f>
        <v>37500000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D_Zappacosta</v>
      </c>
      <c r="E47" s="18" t="str">
        <f>IF(ISERROR(VLOOKUP(CONCATENATE($O$3,$A9),[2]DATA!$A$1:$G$20000,6,0)),"",VLOOKUP(CONCATENATE($O$3,$A9),[2]DATA!$A$1:$G$2000,6,0))</f>
        <v>Barnsley</v>
      </c>
      <c r="F47" s="18">
        <f>IF(ISERROR(VLOOKUP(CONCATENATE($O$3,$A9),[2]DATA!$A$1:$G$20000,7,0)),"",VLOOKUP(CONCATENATE($O$3,$A9),[2]DATA!$A$1:$G$2000,7,0))</f>
        <v>35000000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M_de_Roon</v>
      </c>
      <c r="E48" s="18" t="str">
        <f>IF(ISERROR(VLOOKUP(CONCATENATE($O$3,$A10),[2]DATA!$A$1:$G$20000,6,0)),"",VLOOKUP(CONCATENATE($O$3,$A10),[2]DATA!$A$1:$G$2000,6,0))</f>
        <v>Roma</v>
      </c>
      <c r="F48" s="18">
        <f>IF(ISERROR(VLOOKUP(CONCATENATE($O$3,$A10),[2]DATA!$A$1:$G$20000,7,0)),"",VLOOKUP(CONCATENATE($O$3,$A10),[2]DATA!$A$1:$G$2000,7,0))</f>
        <v>50000000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G_Martinelli</v>
      </c>
      <c r="E49" s="18" t="str">
        <f>IF(ISERROR(VLOOKUP(CONCATENATE($O$3,$A11),[2]DATA!$A$1:$G$20000,6,0)),"",VLOOKUP(CONCATENATE($O$3,$A11),[2]DATA!$A$1:$G$2000,6,0))</f>
        <v>Roma</v>
      </c>
      <c r="F49" s="18">
        <f>IF(ISERROR(VLOOKUP(CONCATENATE($O$3,$A11),[2]DATA!$A$1:$G$20000,7,0)),"",VLOOKUP(CONCATENATE($O$3,$A11),[2]DATA!$A$1:$G$2000,7,0))</f>
        <v>50000000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Y_En-Nesyri</v>
      </c>
      <c r="E50" s="18" t="str">
        <f>IF(ISERROR(VLOOKUP(CONCATENATE($O$3,$A12),[2]DATA!$A$1:$G$20000,6,0)),"",VLOOKUP(CONCATENATE($O$3,$A12),[2]DATA!$A$1:$G$2000,6,0))</f>
        <v>Stoke_City</v>
      </c>
      <c r="F50" s="18">
        <f>IF(ISERROR(VLOOKUP(CONCATENATE($O$3,$A12),[2]DATA!$A$1:$G$20000,7,0)),"",VLOOKUP(CONCATENATE($O$3,$A12),[2]DATA!$A$1:$G$2000,7,0))</f>
        <v>30000000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V_Camarasa</v>
      </c>
      <c r="E51" s="18" t="str">
        <f>IF(ISERROR(VLOOKUP(CONCATENATE($O$3,$A13),[2]DATA!$A$1:$G$20000,6,0)),"",VLOOKUP(CONCATENATE($O$3,$A13),[2]DATA!$A$1:$G$2000,6,0))</f>
        <v>Stoke_City</v>
      </c>
      <c r="F51" s="18">
        <f>IF(ISERROR(VLOOKUP(CONCATENATE($O$3,$A13),[2]DATA!$A$1:$G$20000,7,0)),"",VLOOKUP(CONCATENATE($O$3,$A13),[2]DATA!$A$1:$G$2000,7,0))</f>
        <v>10000000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R_Holding</v>
      </c>
      <c r="E52" s="18" t="str">
        <f>IF(ISERROR(VLOOKUP(CONCATENATE($O$3,$A14),[2]DATA!$A$1:$G$20000,6,0)),"",VLOOKUP(CONCATENATE($O$3,$A14),[2]DATA!$A$1:$G$2000,6,0))</f>
        <v>Lyon</v>
      </c>
      <c r="F52" s="18">
        <f>IF(ISERROR(VLOOKUP(CONCATENATE($O$3,$A14),[2]DATA!$A$1:$G$20000,7,0)),"",VLOOKUP(CONCATENATE($O$3,$A14),[2]DATA!$A$1:$G$2000,7,0))</f>
        <v>60000000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R_Faivre</v>
      </c>
      <c r="E53" s="18" t="str">
        <f>IF(ISERROR(VLOOKUP(CONCATENATE($O$3,$A15),[2]DATA!$A$1:$G$20000,6,0)),"",VLOOKUP(CONCATENATE($O$3,$A15),[2]DATA!$A$1:$G$2000,6,0))</f>
        <v>Tottenham_Hotspur</v>
      </c>
      <c r="F53" s="18">
        <f>IF(ISERROR(VLOOKUP(CONCATENATE($O$3,$A15),[2]DATA!$A$1:$G$20000,7,0)),"",VLOOKUP(CONCATENATE($O$3,$A15),[2]DATA!$A$1:$G$2000,7,0))</f>
        <v>90000000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A_MacDonald</v>
      </c>
      <c r="E54" s="18" t="str">
        <f>IF(ISERROR(VLOOKUP(CONCATENATE($O$3,$A16),[2]DATA!$A$1:$G$20000,6,0)),"",VLOOKUP(CONCATENATE($O$3,$A16),[2]DATA!$A$1:$G$2000,6,0))</f>
        <v>Atletico_Madrid</v>
      </c>
      <c r="F54" s="18">
        <f>IF(ISERROR(VLOOKUP(CONCATENATE($O$3,$A16),[2]DATA!$A$1:$G$20000,7,0)),"",VLOOKUP(CONCATENATE($O$3,$A16),[2]DATA!$A$1:$G$2000,7,0))</f>
        <v>7000000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S_Armstrong</v>
      </c>
      <c r="E55" s="18" t="str">
        <f>IF(ISERROR(VLOOKUP(CONCATENATE($O$3,$A17),[2]DATA!$A$1:$G$20000,6,0)),"",VLOOKUP(CONCATENATE($O$3,$A17),[2]DATA!$A$1:$G$2000,6,0))</f>
        <v>Middlesbrough</v>
      </c>
      <c r="F55" s="18">
        <f>IF(ISERROR(VLOOKUP(CONCATENATE($O$3,$A17),[2]DATA!$A$1:$G$20000,7,0)),"",VLOOKUP(CONCATENATE($O$3,$A17),[2]DATA!$A$1:$G$2000,7,0))</f>
        <v>22000000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K_Adeyemi</v>
      </c>
      <c r="E56" s="18" t="str">
        <f>IF(ISERROR(VLOOKUP(CONCATENATE($O$3,$A18),[2]DATA!$A$1:$G$20000,6,0)),"",VLOOKUP(CONCATENATE($O$3,$A18),[2]DATA!$A$1:$G$2000,6,0))</f>
        <v>Manchester_United</v>
      </c>
      <c r="F56" s="18">
        <f>IF(ISERROR(VLOOKUP(CONCATENATE($O$3,$A18),[2]DATA!$A$1:$G$20000,7,0)),"",VLOOKUP(CONCATENATE($O$3,$A18),[2]DATA!$A$1:$G$2000,7,0))</f>
        <v>100000000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V_van_Dijk</v>
      </c>
      <c r="E57" s="18" t="str">
        <f>IF(ISERROR(VLOOKUP(CONCATENATE($O$3,$A19),[2]DATA!$A$1:$G$20000,6,0)),"",VLOOKUP(CONCATENATE($O$3,$A19),[2]DATA!$A$1:$G$2000,6,0))</f>
        <v>Lyon</v>
      </c>
      <c r="F57" s="18">
        <f>IF(ISERROR(VLOOKUP(CONCATENATE($O$3,$A19),[2]DATA!$A$1:$G$20000,7,0)),"",VLOOKUP(CONCATENATE($O$3,$A19),[2]DATA!$A$1:$G$2000,7,0))</f>
        <v>190000000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C_Lancaster</v>
      </c>
      <c r="E58" s="18" t="str">
        <f>IF(ISERROR(VLOOKUP(CONCATENATE($O$3,$A20),[2]DATA!$A$1:$G$20000,6,0)),"",VLOOKUP(CONCATENATE($O$3,$A20),[2]DATA!$A$1:$G$2000,6,0))</f>
        <v>Lyon</v>
      </c>
      <c r="F58" s="18">
        <f>IF(ISERROR(VLOOKUP(CONCATENATE($O$3,$A20),[2]DATA!$A$1:$G$20000,7,0)),"",VLOOKUP(CONCATENATE($O$3,$A20),[2]DATA!$A$1:$G$2000,7,0))</f>
        <v>10000000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R_L_Cheek</v>
      </c>
      <c r="E59" s="18" t="str">
        <f>IF(ISERROR(VLOOKUP(CONCATENATE($O$3,$A21),[2]DATA!$A$1:$G$20000,6,0)),"",VLOOKUP(CONCATENATE($O$3,$A21),[2]DATA!$A$1:$G$2000,6,0))</f>
        <v>PSV</v>
      </c>
      <c r="F59" s="18">
        <f>IF(ISERROR(VLOOKUP(CONCATENATE($O$3,$A21),[2]DATA!$A$1:$G$20000,7,0)),"",VLOOKUP(CONCATENATE($O$3,$A21),[2]DATA!$A$1:$G$2000,7,0))</f>
        <v>50000000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A_Rebic</v>
      </c>
      <c r="E60" s="18" t="str">
        <f>IF(ISERROR(VLOOKUP(CONCATENATE($O$3,$A22),[2]DATA!$A$1:$G$20000,6,0)),"",VLOOKUP(CONCATENATE($O$3,$A22),[2]DATA!$A$1:$G$2000,6,0))</f>
        <v>Leicester_City</v>
      </c>
      <c r="F60" s="18">
        <f>IF(ISERROR(VLOOKUP(CONCATENATE($O$3,$A22),[2]DATA!$A$1:$G$20000,7,0)),"",VLOOKUP(CONCATENATE($O$3,$A22),[2]DATA!$A$1:$G$2000,7,0))</f>
        <v>54000000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K_Mbappe</v>
      </c>
      <c r="E61" s="18" t="str">
        <f>IF(ISERROR(VLOOKUP(CONCATENATE($O$3,$A23),[2]DATA!$A$1:$G$20000,6,0)),"",VLOOKUP(CONCATENATE($O$3,$A23),[2]DATA!$A$1:$G$2000,6,0))</f>
        <v>PSV</v>
      </c>
      <c r="F61" s="18">
        <f>IF(ISERROR(VLOOKUP(CONCATENATE($O$3,$A23),[2]DATA!$A$1:$G$20000,7,0)),"",VLOOKUP(CONCATENATE($O$3,$A23),[2]DATA!$A$1:$G$2000,7,0))</f>
        <v>200000000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R_Navarro</v>
      </c>
      <c r="E62" s="18" t="str">
        <f>IF(ISERROR(VLOOKUP(CONCATENATE($O$3,$A24),[2]DATA!$A$1:$G$20000,6,0)),"",VLOOKUP(CONCATENATE($O$3,$A24),[2]DATA!$A$1:$G$2000,6,0))</f>
        <v>Celtic</v>
      </c>
      <c r="F62" s="18">
        <f>IF(ISERROR(VLOOKUP(CONCATENATE($O$3,$A24),[2]DATA!$A$1:$G$20000,7,0)),"",VLOOKUP(CONCATENATE($O$3,$A24),[2]DATA!$A$1:$G$2000,7,0))</f>
        <v>25000000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Joao_Pedro</v>
      </c>
      <c r="E63" s="18" t="str">
        <f>IF(ISERROR(VLOOKUP(CONCATENATE($O$3,$A25),[2]DATA!$A$1:$G$20000,6,0)),"",VLOOKUP(CONCATENATE($O$3,$A25),[2]DATA!$A$1:$G$2000,6,0))</f>
        <v>Celtic</v>
      </c>
      <c r="F63" s="18">
        <f>IF(ISERROR(VLOOKUP(CONCATENATE($O$3,$A25),[2]DATA!$A$1:$G$20000,7,0)),"",VLOOKUP(CONCATENATE($O$3,$A25),[2]DATA!$A$1:$G$2000,7,0))</f>
        <v>25000000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K_Tierney</v>
      </c>
      <c r="E64" s="18" t="str">
        <f>IF(ISERROR(VLOOKUP(CONCATENATE($O$3,$A26),[2]DATA!$A$1:$G$20000,6,0)),"",VLOOKUP(CONCATENATE($O$3,$A26),[2]DATA!$A$1:$G$2000,6,0))</f>
        <v>Barcelona</v>
      </c>
      <c r="F64" s="18">
        <f>IF(ISERROR(VLOOKUP(CONCATENATE($O$3,$A26),[2]DATA!$A$1:$G$20000,7,0)),"",VLOOKUP(CONCATENATE($O$3,$A26),[2]DATA!$A$1:$G$2000,7,0))</f>
        <v>40000000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G_Ramirez</v>
      </c>
      <c r="E65" s="18" t="str">
        <f>IF(ISERROR(VLOOKUP(CONCATENATE($O$3,$A27),[2]DATA!$A$1:$G$20000,6,0)),"",VLOOKUP(CONCATENATE($O$3,$A27),[2]DATA!$A$1:$G$2000,6,0))</f>
        <v>Newcastle_United</v>
      </c>
      <c r="F65" s="18">
        <f>IF(ISERROR(VLOOKUP(CONCATENATE($O$3,$A27),[2]DATA!$A$1:$G$20000,7,0)),"",VLOOKUP(CONCATENATE($O$3,$A27),[2]DATA!$A$1:$G$2000,7,0))</f>
        <v>65000000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>D_Dumfries</v>
      </c>
      <c r="E66" s="18" t="str">
        <f>IF(ISERROR(VLOOKUP(CONCATENATE($O$3,$A28),[2]DATA!$A$1:$G$20000,6,0)),"",VLOOKUP(CONCATENATE($O$3,$A28),[2]DATA!$A$1:$G$2000,6,0))</f>
        <v>Atletico_Madrid</v>
      </c>
      <c r="F66" s="18">
        <f>IF(ISERROR(VLOOKUP(CONCATENATE($O$3,$A28),[2]DATA!$A$1:$G$20000,7,0)),"",VLOOKUP(CONCATENATE($O$3,$A28),[2]DATA!$A$1:$G$2000,7,0))</f>
        <v>50000000</v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>K_Demirbay</v>
      </c>
      <c r="E67" s="18" t="str">
        <f>IF(ISERROR(VLOOKUP(CONCATENATE($O$3,$A29),[2]DATA!$A$1:$G$20000,6,0)),"",VLOOKUP(CONCATENATE($O$3,$A29),[2]DATA!$A$1:$G$2000,6,0))</f>
        <v>Atletico_Madrid</v>
      </c>
      <c r="F67" s="18">
        <f>IF(ISERROR(VLOOKUP(CONCATENATE($O$3,$A29),[2]DATA!$A$1:$G$20000,7,0)),"",VLOOKUP(CONCATENATE($O$3,$A29),[2]DATA!$A$1:$G$2000,7,0))</f>
        <v>87500000</v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>B_Kamara</v>
      </c>
      <c r="E68" s="18" t="str">
        <f>IF(ISERROR(VLOOKUP(CONCATENATE($O$3,$A30),[2]DATA!$A$1:$G$20000,6,0)),"",VLOOKUP(CONCATENATE($O$3,$A30),[2]DATA!$A$1:$G$2000,6,0))</f>
        <v>PSV</v>
      </c>
      <c r="F68" s="18">
        <f>IF(ISERROR(VLOOKUP(CONCATENATE($O$3,$A30),[2]DATA!$A$1:$G$20000,7,0)),"",VLOOKUP(CONCATENATE($O$3,$A30),[2]DATA!$A$1:$G$2000,7,0))</f>
        <v>100000000</v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>J_Angelino</v>
      </c>
      <c r="E69" s="18" t="str">
        <f>IF(ISERROR(VLOOKUP(CONCATENATE($O$3,$A31),[2]DATA!$A$1:$G$20000,6,0)),"",VLOOKUP(CONCATENATE($O$3,$A31),[2]DATA!$A$1:$G$2000,6,0))</f>
        <v>Real_Sociedad</v>
      </c>
      <c r="F69" s="18">
        <f>IF(ISERROR(VLOOKUP(CONCATENATE($O$3,$A31),[2]DATA!$A$1:$G$20000,7,0)),"",VLOOKUP(CONCATENATE($O$3,$A31),[2]DATA!$A$1:$G$2000,7,0))</f>
        <v>85000000</v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39" divId="byl_239" sourceType="range" sourceRef="B1:F79" destinationFile="C:\Users\jbank\OneDrive\Desktop\FFO-2Stuff\Finances\prem\bla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2023-05-21T12:32:33Z</dcterms:modified>
</cp:coreProperties>
</file>