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122021B-CDBA-463F-B0AD-159BDD0E19D5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<sst xmlns="http://schemas.openxmlformats.org/spreadsheetml/2006/main" count="16" uniqueCount="14">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</sst>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C8" sqref="C8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104100000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Burnley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163000000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26000000</v>
      </c>
      <c r="D6" s="26" t="str">
        <f>IF(ISERROR(VLOOKUP(CONCATENATE($O$3,$A7),[2]DATA!$B$1:$G$2000,3,0)),"",VLOOKUP(CONCATENATE($O$3,$A7),[2]DATA!$B$1:$G$2000,3,0))</f>
        <v>Cucurella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J_Galan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-75000000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E_Avila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-21000000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Mario_Rui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-60000000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101180000</v>
      </c>
      <c r="D10" s="26" t="str">
        <f>IF(ISERROR(VLOOKUP(CONCATENATE($O$3,$A11),[2]DATA!$B$1:$G$2000,3,0)),"",VLOOKUP(CONCATENATE($O$3,$A11),[2]DATA!$B$1:$G$2000,3,0))</f>
        <v>E_Tapsoba</v>
      </c>
      <c r="E10" s="26" t="str">
        <f>IF(ISERROR(VLOOKUP(CONCATENATE($O$3,$A11),[2]DATA!$B$1:$G$2000,4,0)),"",VLOOKUP(CONCATENATE($O$3,$A11),[2]DATA!$B$1:$G$2000,4,0))</f>
        <v>Leeds_United</v>
      </c>
      <c r="F10" s="18">
        <f>IF(ISERROR(VLOOKUP(CONCATENATE($O$3,$A11),[2]DATA!$B$1:$G$2000,6,0)),"",VLOOKUP(CONCATENATE($O$3,$A11),[2]DATA!$B$1:$G$2000,6,0)/-1)</f>
        <v>-80000000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-50080000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-119000000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A_Rudiger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M_Vejinovic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P_Cutrone</v>
      </c>
      <c r="E47" s="18" t="str">
        <f>IF(ISERROR(VLOOKUP(CONCATENATE($O$3,$A9),[2]DATA!$A$1:$G$20000,6,0)),"",VLOOKUP(CONCATENATE($O$3,$A9),[2]DATA!$A$1:$G$2000,6,0))</f>
        <v>Middlesbrough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K_Vogt</v>
      </c>
      <c r="E48" s="18" t="str">
        <f>IF(ISERROR(VLOOKUP(CONCATENATE($O$3,$A10),[2]DATA!$A$1:$G$20000,6,0)),"",VLOOKUP(CONCATENATE($O$3,$A10),[2]DATA!$A$1:$G$2000,6,0))</f>
        <v>Atletico_Madrid</v>
      </c>
      <c r="F48" s="18">
        <f>IF(ISERROR(VLOOKUP(CONCATENATE($O$3,$A10),[2]DATA!$A$1:$G$20000,7,0)),"",VLOOKUP(CONCATENATE($O$3,$A10),[2]DATA!$A$1:$G$2000,7,0))</f>
        <v>22000000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K_Walker</v>
      </c>
      <c r="E49" s="18" t="str">
        <f>IF(ISERROR(VLOOKUP(CONCATENATE($O$3,$A11),[2]DATA!$A$1:$G$20000,6,0)),"",VLOOKUP(CONCATENATE($O$3,$A11),[2]DATA!$A$1:$G$2000,6,0))</f>
        <v>Leeds_United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1478" divId="cel_21478" sourceType="range" sourceRef="B1:F79" destinationFile="C:\Users\jbank\OneDrive\Desktop\FFO-2Stuff\Finances\prem\bu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2023-05-21T12:32:31Z</dcterms:modified>
</cp:coreProperties>
</file>