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AA028EAE-4760-4023-935C-3D1C8C14AF9D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<sst xmlns="http://schemas.openxmlformats.org/spreadsheetml/2006/main" count="16" uniqueCount="14">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</sst>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M10" sqref="M10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2.28515625" style="2" bestFit="1" customWidth="1"/>
    <col min="4" max="4" width="23.28515625" style="2" bestFit="1" customWidth="1"/>
    <col min="5" max="5" width="22.71093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7.7109375" style="1" bestFit="1" customWidth="1"/>
    <col min="15" max="15" width="22.425781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333340000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Leeds_United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154000000</v>
      </c>
      <c r="D5" s="18" t="s">
        <v>0</v>
      </c>
      <c r="E5" s="18"/>
      <c r="F5" s="18">
        <v>-4000000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40000000</v>
      </c>
      <c r="D6" s="26" t="str">
        <f>IF(ISERROR(VLOOKUP(CONCATENATE($O$3,$A7),[2]DATA!$B$1:$G$2000,3,0)),"",VLOOKUP(CONCATENATE($O$3,$A7),[2]DATA!$B$1:$G$2000,3,0))</f>
        <v>Jordi_Alba</v>
      </c>
      <c r="E6" s="26" t="str">
        <f>IF(ISERROR(VLOOKUP(CONCATENATE($O$3,$A7),[2]DATA!$B$1:$G$2000,4,0)),"",VLOOKUP(CONCATENATE($O$3,$A7),[2]DATA!$B$1:$G$2000,4,0))</f>
        <v>Real_Madrid</v>
      </c>
      <c r="F6" s="18">
        <f>IF(ISERROR(VLOOKUP(CONCATENATE($O$3,$A7),[2]DATA!$B$1:$G$2000,6,0)),"",VLOOKUP(CONCATENATE($O$3,$A7),[2]DATA!$B$1:$G$2000,6,0)/-1)</f>
        <v>-60000000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R_Orsolini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-13000000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D_Tadic</v>
      </c>
      <c r="E8" s="26" t="str">
        <f>IF(ISERROR(VLOOKUP(CONCATENATE($O$3,$A9),[2]DATA!$B$1:$G$2000,4,0)),"",VLOOKUP(CONCATENATE($O$3,$A9),[2]DATA!$B$1:$G$2000,4,0))</f>
        <v>Roma</v>
      </c>
      <c r="F8" s="18">
        <f>IF(ISERROR(VLOOKUP(CONCATENATE($O$3,$A9),[2]DATA!$B$1:$G$2000,6,0)),"",VLOOKUP(CONCATENATE($O$3,$A9),[2]DATA!$B$1:$G$2000,6,0)/-1)</f>
        <v>-100000000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K_Walker</v>
      </c>
      <c r="E9" s="26" t="str">
        <f>IF(ISERROR(VLOOKUP(CONCATENATE($O$3,$A10),[2]DATA!$B$1:$G$2000,4,0)),"",VLOOKUP(CONCATENATE($O$3,$A10),[2]DATA!$B$1:$G$2000,4,0))</f>
        <v>Burnley</v>
      </c>
      <c r="F9" s="18">
        <f>IF(ISERROR(VLOOKUP(CONCATENATE($O$3,$A10),[2]DATA!$B$1:$G$2000,6,0)),"",VLOOKUP(CONCATENATE($O$3,$A10),[2]DATA!$B$1:$G$2000,6,0)/-1)</f>
        <v>-20000000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116680000</v>
      </c>
      <c r="D10" s="26" t="str">
        <f>IF(ISERROR(VLOOKUP(CONCATENATE($O$3,$A11),[2]DATA!$B$1:$G$2000,3,0)),"",VLOOKUP(CONCATENATE($O$3,$A11),[2]DATA!$B$1:$G$2000,3,0))</f>
        <v>Alisson</v>
      </c>
      <c r="E10" s="26" t="str">
        <f>IF(ISERROR(VLOOKUP(CONCATENATE($O$3,$A11),[2]DATA!$B$1:$G$2000,4,0)),"",VLOOKUP(CONCATENATE($O$3,$A11),[2]DATA!$B$1:$G$2000,4,0))</f>
        <v>Bayern_Munich</v>
      </c>
      <c r="F10" s="18">
        <f>IF(ISERROR(VLOOKUP(CONCATENATE($O$3,$A11),[2]DATA!$B$1:$G$2000,6,0)),"",VLOOKUP(CONCATENATE($O$3,$A11),[2]DATA!$B$1:$G$2000,6,0)/-1)</f>
        <v>-100000000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-47340000</v>
      </c>
      <c r="D11" s="26" t="str">
        <f>IF(ISERROR(VLOOKUP(CONCATENATE($O$3,$A12),[2]DATA!$B$1:$G$2000,3,0)),"",VLOOKUP(CONCATENATE($O$3,$A12),[2]DATA!$B$1:$G$2000,3,0))</f>
        <v>N_Otamendi</v>
      </c>
      <c r="E11" s="26" t="str">
        <f>IF(ISERROR(VLOOKUP(CONCATENATE($O$3,$A12),[2]DATA!$B$1:$G$2000,4,0)),"",VLOOKUP(CONCATENATE($O$3,$A12),[2]DATA!$B$1:$G$2000,4,0))</f>
        <v>Stoke_City</v>
      </c>
      <c r="F11" s="18">
        <f>IF(ISERROR(VLOOKUP(CONCATENATE($O$3,$A12),[2]DATA!$B$1:$G$2000,6,0)),"",VLOOKUP(CONCATENATE($O$3,$A12),[2]DATA!$B$1:$G$2000,6,0)/-1)</f>
        <v>-30000000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70000000</v>
      </c>
      <c r="D12" s="26" t="str">
        <f>IF(ISERROR(VLOOKUP(CONCATENATE($O$3,$A13),[2]DATA!$B$1:$G$2000,3,0)),"",VLOOKUP(CONCATENATE($O$3,$A13),[2]DATA!$B$1:$G$2000,3,0))</f>
        <v>C_Depres</v>
      </c>
      <c r="E12" s="26" t="str">
        <f>IF(ISERROR(VLOOKUP(CONCATENATE($O$3,$A13),[2]DATA!$B$1:$G$2000,4,0)),"",VLOOKUP(CONCATENATE($O$3,$A13),[2]DATA!$B$1:$G$2000,4,0))</f>
        <v>Celtic</v>
      </c>
      <c r="F12" s="18">
        <f>IF(ISERROR(VLOOKUP(CONCATENATE($O$3,$A13),[2]DATA!$B$1:$G$2000,6,0)),"",VLOOKUP(CONCATENATE($O$3,$A13),[2]DATA!$B$1:$G$2000,6,0)/-1)</f>
        <v>-5000000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2000000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A_Cresswell</v>
      </c>
      <c r="E45" s="18" t="str">
        <f>IF(ISERROR(VLOOKUP(CONCATENATE($O$3,$A7),[2]DATA!$A$1:$G$20000,6,0)),"",VLOOKUP(CONCATENATE($O$3,$A7),[2]DATA!$A$1:$G$2000,6,0))</f>
        <v>Real_Madrid</v>
      </c>
      <c r="F45" s="18">
        <f>IF(ISERROR(VLOOKUP(CONCATENATE($O$3,$A7),[2]DATA!$A$1:$G$20000,7,0)),"",VLOOKUP(CONCATENATE($O$3,$A7),[2]DATA!$A$1:$G$2000,7,0))</f>
        <v>30000000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S_Sensi</v>
      </c>
      <c r="E46" s="18" t="str">
        <f>IF(ISERROR(VLOOKUP(CONCATENATE($O$3,$A8),[2]DATA!$A$1:$G$20000,6,0)),"",VLOOKUP(CONCATENATE($O$3,$A8),[2]DATA!$A$1:$G$2000,6,0))</f>
        <v>Roma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E_Tapsoba</v>
      </c>
      <c r="E47" s="18" t="str">
        <f>IF(ISERROR(VLOOKUP(CONCATENATE($O$3,$A9),[2]DATA!$A$1:$G$20000,6,0)),"",VLOOKUP(CONCATENATE($O$3,$A9),[2]DATA!$A$1:$G$2000,6,0))</f>
        <v>Burnley</v>
      </c>
      <c r="F47" s="18">
        <f>IF(ISERROR(VLOOKUP(CONCATENATE($O$3,$A9),[2]DATA!$A$1:$G$20000,7,0)),"",VLOOKUP(CONCATENATE($O$3,$A9),[2]DATA!$A$1:$G$2000,7,0))</f>
        <v>80000000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G_Mamardvili</v>
      </c>
      <c r="E48" s="18" t="str">
        <f>IF(ISERROR(VLOOKUP(CONCATENATE($O$3,$A10),[2]DATA!$A$1:$G$20000,6,0)),"",VLOOKUP(CONCATENATE($O$3,$A10),[2]DATA!$A$1:$G$2000,6,0))</f>
        <v>Bayern_Munich</v>
      </c>
      <c r="F48" s="18">
        <f>IF(ISERROR(VLOOKUP(CONCATENATE($O$3,$A10),[2]DATA!$A$1:$G$20000,7,0)),"",VLOOKUP(CONCATENATE($O$3,$A10),[2]DATA!$A$1:$G$2000,7,0))</f>
        <v>112500000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N_Otamendi</v>
      </c>
      <c r="E49" s="18" t="str">
        <f>IF(ISERROR(VLOOKUP(CONCATENATE($O$3,$A11),[2]DATA!$A$1:$G$20000,6,0)),"",VLOOKUP(CONCATENATE($O$3,$A11),[2]DATA!$A$1:$G$2000,6,0))</f>
        <v>Roma</v>
      </c>
      <c r="F49" s="18">
        <f>IF(ISERROR(VLOOKUP(CONCATENATE($O$3,$A11),[2]DATA!$A$1:$G$20000,7,0)),"",VLOOKUP(CONCATENATE($O$3,$A11),[2]DATA!$A$1:$G$2000,7,0))</f>
        <v>35000000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K_Walker</v>
      </c>
      <c r="E50" s="18" t="str">
        <f>IF(ISERROR(VLOOKUP(CONCATENATE($O$3,$A12),[2]DATA!$A$1:$G$20000,6,0)),"",VLOOKUP(CONCATENATE($O$3,$A12),[2]DATA!$A$1:$G$2000,6,0))</f>
        <v>Celtic</v>
      </c>
      <c r="F50" s="18">
        <f>IF(ISERROR(VLOOKUP(CONCATENATE($O$3,$A12),[2]DATA!$A$1:$G$20000,7,0)),"",VLOOKUP(CONCATENATE($O$3,$A12),[2]DATA!$A$1:$G$2000,7,0))</f>
        <v>92500000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6666" divId="juv_16666" sourceType="range" sourceRef="B1:F79" destinationFile="C:\Users\jbank\OneDrive\Desktop\FFO-2Stuff\Finances\prem\lee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2023-05-21T12:32:27Z</dcterms:modified>
</cp:coreProperties>
</file>