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prem\"/>
    </mc:Choice>
  </mc:AlternateContent>
  <xr:revisionPtr revIDLastSave="0" documentId="13_ncr:1_{2EC56C12-FCD3-46CA-BF2D-F31B57C8373D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<sst xmlns="http://schemas.openxmlformats.org/spreadsheetml/2006/main" count="16" uniqueCount="14">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</sst>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BUR</v>
          </cell>
          <cell r="D9" t="str">
            <v>Burnley</v>
          </cell>
        </row>
        <row r="10">
          <cell r="C10" t="str">
            <v>CHE</v>
          </cell>
          <cell r="D10" t="str">
            <v>Chelsea</v>
          </cell>
        </row>
        <row r="11">
          <cell r="C11" t="str">
            <v>CRY</v>
          </cell>
          <cell r="D11" t="str">
            <v>Crystal_Palace</v>
          </cell>
        </row>
        <row r="12">
          <cell r="C12" t="str">
            <v>EVE</v>
          </cell>
          <cell r="D12" t="str">
            <v>Everton</v>
          </cell>
        </row>
        <row r="13">
          <cell r="C13" t="str">
            <v>LEE</v>
          </cell>
          <cell r="D13" t="str">
            <v>Leeds_United</v>
          </cell>
        </row>
        <row r="14">
          <cell r="C14" t="str">
            <v>LEI</v>
          </cell>
          <cell r="D14" t="str">
            <v>Leicester_City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NEW</v>
          </cell>
          <cell r="D18" t="str">
            <v>Newcastle_United</v>
          </cell>
        </row>
        <row r="19">
          <cell r="C19" t="str">
            <v>NOR</v>
          </cell>
          <cell r="D19" t="str">
            <v>Norwich_City</v>
          </cell>
        </row>
        <row r="20">
          <cell r="C20" t="str">
            <v>SHU</v>
          </cell>
          <cell r="D20" t="str">
            <v>Sheffield_United</v>
          </cell>
        </row>
        <row r="21">
          <cell r="C21" t="str">
            <v>SHW</v>
          </cell>
          <cell r="D21" t="str">
            <v>Sheffield_Wednesday</v>
          </cell>
        </row>
        <row r="22">
          <cell r="C22" t="str">
            <v>SOU</v>
          </cell>
          <cell r="D22" t="str">
            <v>Southampton</v>
          </cell>
        </row>
        <row r="23">
          <cell r="C23" t="str">
            <v>STO</v>
          </cell>
          <cell r="D23" t="str">
            <v>Stoke_City</v>
          </cell>
        </row>
        <row r="24">
          <cell r="C24" t="str">
            <v>TOT</v>
          </cell>
          <cell r="D24" t="str">
            <v>Tottenham_Hotspur</v>
          </cell>
        </row>
        <row r="25">
          <cell r="C25" t="str">
            <v>WHU</v>
          </cell>
          <cell r="D25" t="str">
            <v>West_Ham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M22" sqref="M22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34910000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Leicester_City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94000000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3000000</v>
      </c>
      <c r="D6" s="26" t="str">
        <f>IF(ISERROR(VLOOKUP(CONCATENATE($O$3,$A7),[2]DATA!$B$1:$G$2000,3,0)),"",VLOOKUP(CONCATENATE($O$3,$A7),[2]DATA!$B$1:$G$2000,3,0))</f>
        <v>M_Montoya</v>
      </c>
      <c r="E6" s="26" t="str">
        <f>IF(ISERROR(VLOOKUP(CONCATENATE($O$3,$A7),[2]DATA!$B$1:$G$2000,4,0)),"",VLOOKUP(CONCATENATE($O$3,$A7),[2]DATA!$B$1:$G$2000,4,0))</f>
        <v>Atletico_Madrid</v>
      </c>
      <c r="F6" s="18">
        <f>IF(ISERROR(VLOOKUP(CONCATENATE($O$3,$A7),[2]DATA!$B$1:$G$2000,6,0)),"",VLOOKUP(CONCATENATE($O$3,$A7),[2]DATA!$B$1:$G$2000,6,0)/-1)</f>
        <v>-20500000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-12000000</v>
      </c>
      <c r="D7" s="26" t="str">
        <f>IF(ISERROR(VLOOKUP(CONCATENATE($O$3,$A8),[2]DATA!$B$1:$G$2000,3,0)),"",VLOOKUP(CONCATENATE($O$3,$A8),[2]DATA!$B$1:$G$2000,3,0))</f>
        <v>A_Marusic</v>
      </c>
      <c r="E7" s="26" t="str">
        <f>IF(ISERROR(VLOOKUP(CONCATENATE($O$3,$A8),[2]DATA!$B$1:$G$2000,4,0)),"",VLOOKUP(CONCATENATE($O$3,$A8),[2]DATA!$B$1:$G$2000,4,0))</f>
        <v>Buy_Him_Now</v>
      </c>
      <c r="F7" s="18">
        <f>IF(ISERROR(VLOOKUP(CONCATENATE($O$3,$A8),[2]DATA!$B$1:$G$2000,6,0)),"",VLOOKUP(CONCATENATE($O$3,$A8),[2]DATA!$B$1:$G$2000,6,0)/-1)</f>
        <v>-23500000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J_Wind</v>
      </c>
      <c r="E8" s="26" t="str">
        <f>IF(ISERROR(VLOOKUP(CONCATENATE($O$3,$A9),[2]DATA!$B$1:$G$2000,4,0)),"",VLOOKUP(CONCATENATE($O$3,$A9),[2]DATA!$B$1:$G$2000,4,0))</f>
        <v>Buy_Him_Now</v>
      </c>
      <c r="F8" s="18">
        <f>IF(ISERROR(VLOOKUP(CONCATENATE($O$3,$A9),[2]DATA!$B$1:$G$2000,6,0)),"",VLOOKUP(CONCATENATE($O$3,$A9),[2]DATA!$B$1:$G$2000,6,0)/-1)</f>
        <v>-13650000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V_Guaita</v>
      </c>
      <c r="E9" s="26" t="str">
        <f>IF(ISERROR(VLOOKUP(CONCATENATE($O$3,$A10),[2]DATA!$B$1:$G$2000,4,0)),"",VLOOKUP(CONCATENATE($O$3,$A10),[2]DATA!$B$1:$G$2000,4,0))</f>
        <v>Valencia</v>
      </c>
      <c r="F9" s="18">
        <f>IF(ISERROR(VLOOKUP(CONCATENATE($O$3,$A10),[2]DATA!$B$1:$G$2000,6,0)),"",VLOOKUP(CONCATENATE($O$3,$A10),[2]DATA!$B$1:$G$2000,6,0)/-1)</f>
        <v>-4000000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86800000</v>
      </c>
      <c r="D10" s="26" t="str">
        <f>IF(ISERROR(VLOOKUP(CONCATENATE($O$3,$A11),[2]DATA!$B$1:$G$2000,3,0)),"",VLOOKUP(CONCATENATE($O$3,$A11),[2]DATA!$B$1:$G$2000,3,0))</f>
        <v>Sequeira</v>
      </c>
      <c r="E10" s="26" t="str">
        <f>IF(ISERROR(VLOOKUP(CONCATENATE($O$3,$A11),[2]DATA!$B$1:$G$2000,4,0)),"",VLOOKUP(CONCATENATE($O$3,$A11),[2]DATA!$B$1:$G$2000,4,0))</f>
        <v>Barcelona</v>
      </c>
      <c r="F10" s="18">
        <f>IF(ISERROR(VLOOKUP(CONCATENATE($O$3,$A11),[2]DATA!$B$1:$G$2000,6,0)),"",VLOOKUP(CONCATENATE($O$3,$A11),[2]DATA!$B$1:$G$2000,6,0)/-1)</f>
        <v>-48000000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-35240000</v>
      </c>
      <c r="D11" s="26" t="str">
        <f>IF(ISERROR(VLOOKUP(CONCATENATE($O$3,$A12),[2]DATA!$B$1:$G$2000,3,0)),"",VLOOKUP(CONCATENATE($O$3,$A12),[2]DATA!$B$1:$G$2000,3,0))</f>
        <v>A_Rebic</v>
      </c>
      <c r="E11" s="26" t="str">
        <f>IF(ISERROR(VLOOKUP(CONCATENATE($O$3,$A12),[2]DATA!$B$1:$G$2000,4,0)),"",VLOOKUP(CONCATENATE($O$3,$A12),[2]DATA!$B$1:$G$2000,4,0))</f>
        <v>Blackburn_Rovers</v>
      </c>
      <c r="F11" s="18">
        <f>IF(ISERROR(VLOOKUP(CONCATENATE($O$3,$A12),[2]DATA!$B$1:$G$2000,6,0)),"",VLOOKUP(CONCATENATE($O$3,$A12),[2]DATA!$B$1:$G$2000,6,0)/-1)</f>
        <v>-54000000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-101650000</v>
      </c>
      <c r="D12" s="26" t="str">
        <f>IF(ISERROR(VLOOKUP(CONCATENATE($O$3,$A13),[2]DATA!$B$1:$G$2000,3,0)),"",VLOOKUP(CONCATENATE($O$3,$A13),[2]DATA!$B$1:$G$2000,3,0))</f>
        <v>I_Muniain</v>
      </c>
      <c r="E12" s="26" t="str">
        <f>IF(ISERROR(VLOOKUP(CONCATENATE($O$3,$A13),[2]DATA!$B$1:$G$2000,4,0)),"",VLOOKUP(CONCATENATE($O$3,$A13),[2]DATA!$B$1:$G$2000,4,0))</f>
        <v>Sheffield_United</v>
      </c>
      <c r="F12" s="18">
        <f>IF(ISERROR(VLOOKUP(CONCATENATE($O$3,$A13),[2]DATA!$B$1:$G$2000,6,0)),"",VLOOKUP(CONCATENATE($O$3,$A13),[2]DATA!$B$1:$G$2000,6,0)/-1)</f>
        <v>-57000000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I_Bermingham</v>
      </c>
      <c r="E45" s="18" t="str">
        <f>IF(ISERROR(VLOOKUP(CONCATENATE($O$3,$A7),[2]DATA!$A$1:$G$20000,6,0)),"",VLOOKUP(CONCATENATE($O$3,$A7),[2]DATA!$A$1:$G$2000,6,0))</f>
        <v>Atletico_Madrid</v>
      </c>
      <c r="F45" s="18">
        <f>IF(ISERROR(VLOOKUP(CONCATENATE($O$3,$A7),[2]DATA!$A$1:$G$20000,7,0)),"",VLOOKUP(CONCATENATE($O$3,$A7),[2]DATA!$A$1:$G$2000,7,0))</f>
        <v>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N_Otamendi</v>
      </c>
      <c r="E46" s="18" t="str">
        <f>IF(ISERROR(VLOOKUP(CONCATENATE($O$3,$A8),[2]DATA!$A$1:$G$20000,6,0)),"",VLOOKUP(CONCATENATE($O$3,$A8),[2]DATA!$A$1:$G$2000,6,0))</f>
        <v>Barcelona</v>
      </c>
      <c r="F46" s="18">
        <f>IF(ISERROR(VLOOKUP(CONCATENATE($O$3,$A8),[2]DATA!$A$1:$G$20000,7,0)),"",VLOOKUP(CONCATENATE($O$3,$A8),[2]DATA!$A$1:$G$2000,7,0))</f>
        <v>20000000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C_Robinson</v>
      </c>
      <c r="E47" s="18" t="str">
        <f>IF(ISERROR(VLOOKUP(CONCATENATE($O$3,$A9),[2]DATA!$A$1:$G$20000,6,0)),"",VLOOKUP(CONCATENATE($O$3,$A9),[2]DATA!$A$1:$G$2000,6,0))</f>
        <v>Free_List</v>
      </c>
      <c r="F47" s="18">
        <f>IF(ISERROR(VLOOKUP(CONCATENATE($O$3,$A9),[2]DATA!$A$1:$G$20000,7,0)),"",VLOOKUP(CONCATENATE($O$3,$A9),[2]DATA!$A$1:$G$2000,7,0))</f>
        <v>4000000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G_Ramirez</v>
      </c>
      <c r="E48" s="18" t="str">
        <f>IF(ISERROR(VLOOKUP(CONCATENATE($O$3,$A10),[2]DATA!$A$1:$G$20000,6,0)),"",VLOOKUP(CONCATENATE($O$3,$A10),[2]DATA!$A$1:$G$2000,6,0))</f>
        <v>Blackburn_Rovers</v>
      </c>
      <c r="F48" s="18">
        <f>IF(ISERROR(VLOOKUP(CONCATENATE($O$3,$A10),[2]DATA!$A$1:$G$20000,7,0)),"",VLOOKUP(CONCATENATE($O$3,$A10),[2]DATA!$A$1:$G$2000,7,0))</f>
        <v>40000000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A_Belotti</v>
      </c>
      <c r="E49" s="18" t="str">
        <f>IF(ISERROR(VLOOKUP(CONCATENATE($O$3,$A11),[2]DATA!$A$1:$G$20000,6,0)),"",VLOOKUP(CONCATENATE($O$3,$A11),[2]DATA!$A$1:$G$2000,6,0))</f>
        <v>Sheffield_United</v>
      </c>
      <c r="F49" s="18">
        <f>IF(ISERROR(VLOOKUP(CONCATENATE($O$3,$A11),[2]DATA!$A$1:$G$20000,7,0)),"",VLOOKUP(CONCATENATE($O$3,$A11),[2]DATA!$A$1:$G$2000,7,0))</f>
        <v>50000000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3666" divId="laz_13666" sourceType="range" sourceRef="B1:F79" destinationFile="C:\Users\jbank\OneDrive\Desktop\FFO-2Stuff\Finances\prem\lei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2023-05-21T12:32:26Z</dcterms:modified>
</cp:coreProperties>
</file>