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A9B01F7A-477C-46EC-838B-ED550CCBEDB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<sst xmlns="http://schemas.openxmlformats.org/spreadsheetml/2006/main" count="16" uniqueCount="14">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</sst>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4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7109375" style="1" bestFit="1" customWidth="1"/>
    <col min="15" max="15" width="31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476220000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Manchester_United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217000000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62000000</v>
      </c>
      <c r="D6" s="26" t="str">
        <f>IF(ISERROR(VLOOKUP(CONCATENATE($O$3,$A7),[2]DATA!$B$1:$G$2000,3,0)),"",VLOOKUP(CONCATENATE($O$3,$A7),[2]DATA!$B$1:$G$2000,3,0))</f>
        <v>C_Elder</v>
      </c>
      <c r="E6" s="26" t="str">
        <f>IF(ISERROR(VLOOKUP(CONCATENATE($O$3,$A7),[2]DATA!$B$1:$G$2000,4,0)),"",VLOOKUP(CONCATENATE($O$3,$A7),[2]DATA!$B$1:$G$2000,4,0))</f>
        <v>Roma</v>
      </c>
      <c r="F6" s="18">
        <f>IF(ISERROR(VLOOKUP(CONCATENATE($O$3,$A7),[2]DATA!$B$1:$G$2000,6,0)),"",VLOOKUP(CONCATENATE($O$3,$A7),[2]DATA!$B$1:$G$2000,6,0)/-1)</f>
        <v>-8000000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E_Skhiri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-21500000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F_Valverde</v>
      </c>
      <c r="E8" s="26" t="str">
        <f>IF(ISERROR(VLOOKUP(CONCATENATE($O$3,$A9),[2]DATA!$B$1:$G$2000,4,0)),"",VLOOKUP(CONCATENATE($O$3,$A9),[2]DATA!$B$1:$G$2000,4,0))</f>
        <v>Non_FFO</v>
      </c>
      <c r="F8" s="18">
        <f>IF(ISERROR(VLOOKUP(CONCATENATE($O$3,$A9),[2]DATA!$B$1:$G$2000,6,0)),"",VLOOKUP(CONCATENATE($O$3,$A9),[2]DATA!$B$1:$G$2000,6,0)/-1)</f>
        <v>-300000000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K_Adeyemi</v>
      </c>
      <c r="E9" s="26" t="str">
        <f>IF(ISERROR(VLOOKUP(CONCATENATE($O$3,$A10),[2]DATA!$B$1:$G$2000,4,0)),"",VLOOKUP(CONCATENATE($O$3,$A10),[2]DATA!$B$1:$G$2000,4,0))</f>
        <v>Blackburn_Rovers</v>
      </c>
      <c r="F9" s="18">
        <f>IF(ISERROR(VLOOKUP(CONCATENATE($O$3,$A10),[2]DATA!$B$1:$G$2000,6,0)),"",VLOOKUP(CONCATENATE($O$3,$A10),[2]DATA!$B$1:$G$2000,6,0)/-1)</f>
        <v>-100000000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112680000</v>
      </c>
      <c r="D10" s="26" t="str">
        <f>IF(ISERROR(VLOOKUP(CONCATENATE($O$3,$A11),[2]DATA!$B$1:$G$2000,3,0)),"",VLOOKUP(CONCATENATE($O$3,$A11),[2]DATA!$B$1:$G$2000,3,0))</f>
        <v>W_Szczesny</v>
      </c>
      <c r="E10" s="26" t="str">
        <f>IF(ISERROR(VLOOKUP(CONCATENATE($O$3,$A11),[2]DATA!$B$1:$G$2000,4,0)),"",VLOOKUP(CONCATENATE($O$3,$A11),[2]DATA!$B$1:$G$2000,4,0))</f>
        <v>Roma</v>
      </c>
      <c r="F10" s="18">
        <f>IF(ISERROR(VLOOKUP(CONCATENATE($O$3,$A11),[2]DATA!$B$1:$G$2000,6,0)),"",VLOOKUP(CONCATENATE($O$3,$A11),[2]DATA!$B$1:$G$2000,6,0)/-1)</f>
        <v>-10000000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-50960000</v>
      </c>
      <c r="D11" s="26" t="str">
        <f>IF(ISERROR(VLOOKUP(CONCATENATE($O$3,$A12),[2]DATA!$B$1:$G$2000,3,0)),"",VLOOKUP(CONCATENATE($O$3,$A12),[2]DATA!$B$1:$G$2000,3,0))</f>
        <v>D_Upamecano</v>
      </c>
      <c r="E11" s="26" t="str">
        <f>IF(ISERROR(VLOOKUP(CONCATENATE($O$3,$A12),[2]DATA!$B$1:$G$2000,4,0)),"",VLOOKUP(CONCATENATE($O$3,$A12),[2]DATA!$B$1:$G$2000,4,0))</f>
        <v>Lazio</v>
      </c>
      <c r="F11" s="18">
        <f>IF(ISERROR(VLOOKUP(CONCATENATE($O$3,$A12),[2]DATA!$B$1:$G$2000,6,0)),"",VLOOKUP(CONCATENATE($O$3,$A12),[2]DATA!$B$1:$G$2000,6,0)/-1)</f>
        <v>-100000000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135500000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L_Geertruida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115000000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M_Hamsik</v>
      </c>
      <c r="E46" s="18" t="str">
        <f>IF(ISERROR(VLOOKUP(CONCATENATE($O$3,$A8),[2]DATA!$A$1:$G$20000,6,0)),"",VLOOKUP(CONCATENATE($O$3,$A8),[2]DATA!$A$1:$G$2000,6,0))</f>
        <v>Stoke_City</v>
      </c>
      <c r="F46" s="18">
        <f>IF(ISERROR(VLOOKUP(CONCATENATE($O$3,$A8),[2]DATA!$A$1:$G$20000,7,0)),"",VLOOKUP(CONCATENATE($O$3,$A8),[2]DATA!$A$1:$G$2000,7,0))</f>
        <v>45000000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K_Mbappe</v>
      </c>
      <c r="E47" s="18" t="str">
        <f>IF(ISERROR(VLOOKUP(CONCATENATE($O$3,$A9),[2]DATA!$A$1:$G$20000,6,0)),"",VLOOKUP(CONCATENATE($O$3,$A9),[2]DATA!$A$1:$G$2000,6,0))</f>
        <v>Blackburn_Rovers</v>
      </c>
      <c r="F47" s="18">
        <f>IF(ISERROR(VLOOKUP(CONCATENATE($O$3,$A9),[2]DATA!$A$1:$G$20000,7,0)),"",VLOOKUP(CONCATENATE($O$3,$A9),[2]DATA!$A$1:$G$2000,7,0))</f>
        <v>100000000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E_Martinez</v>
      </c>
      <c r="E48" s="18" t="str">
        <f>IF(ISERROR(VLOOKUP(CONCATENATE($O$3,$A10),[2]DATA!$A$1:$G$20000,6,0)),"",VLOOKUP(CONCATENATE($O$3,$A10),[2]DATA!$A$1:$G$2000,6,0))</f>
        <v>Roma</v>
      </c>
      <c r="F48" s="18">
        <f>IF(ISERROR(VLOOKUP(CONCATENATE($O$3,$A10),[2]DATA!$A$1:$G$20000,7,0)),"",VLOOKUP(CONCATENATE($O$3,$A10),[2]DATA!$A$1:$G$2000,7,0))</f>
        <v>140000000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N_Mazraoui</v>
      </c>
      <c r="E49" s="18" t="str">
        <f>IF(ISERROR(VLOOKUP(CONCATENATE($O$3,$A11),[2]DATA!$A$1:$G$20000,6,0)),"",VLOOKUP(CONCATENATE($O$3,$A11),[2]DATA!$A$1:$G$2000,6,0))</f>
        <v>Lazio</v>
      </c>
      <c r="F49" s="18">
        <f>IF(ISERROR(VLOOKUP(CONCATENATE($O$3,$A11),[2]DATA!$A$1:$G$20000,7,0)),"",VLOOKUP(CONCATENATE($O$3,$A11),[2]DATA!$A$1:$G$2000,7,0))</f>
        <v>100000000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D_Upamecano</v>
      </c>
      <c r="E50" s="18" t="str">
        <f>IF(ISERROR(VLOOKUP(CONCATENATE($O$3,$A12),[2]DATA!$A$1:$G$20000,6,0)),"",VLOOKUP(CONCATENATE($O$3,$A12),[2]DATA!$A$1:$G$2000,6,0))</f>
        <v>Blackburn_Rovers</v>
      </c>
      <c r="F50" s="18">
        <f>IF(ISERROR(VLOOKUP(CONCATENATE($O$3,$A12),[2]DATA!$A$1:$G$20000,7,0)),"",VLOOKUP(CONCATENATE($O$3,$A12),[2]DATA!$A$1:$G$2000,7,0))</f>
        <v>175000000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394" divId="mon_12394" sourceType="range" sourceRef="B1:F79" destinationFile="C:\Users\jbank\OneDrive\Desktop\FFO-2Stuff\Finances\prem\mn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2023-05-21T12:32:23Z</dcterms:modified>
</cp:coreProperties>
</file>