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A5A2DAAC-A87F-42C2-B4E4-B59EE793316E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<sst xmlns="http://schemas.openxmlformats.org/spreadsheetml/2006/main" count="16" uniqueCount="14">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</sst>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R19" sqref="R1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5.5703125" style="2" bestFit="1" customWidth="1"/>
    <col min="5" max="5" width="22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7109375" style="1" bestFit="1" customWidth="1"/>
    <col min="15" max="15" width="21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121880000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Southampton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109000000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13000000</v>
      </c>
      <c r="D6" s="26" t="str">
        <f>IF(ISERROR(VLOOKUP(CONCATENATE($O$3,$A7),[2]DATA!$B$1:$G$2000,3,0)),"",VLOOKUP(CONCATENATE($O$3,$A7),[2]DATA!$B$1:$G$2000,3,0))</f>
        <v>G_Martinelli</v>
      </c>
      <c r="E6" s="26" t="str">
        <f>IF(ISERROR(VLOOKUP(CONCATENATE($O$3,$A7),[2]DATA!$B$1:$G$2000,4,0)),"",VLOOKUP(CONCATENATE($O$3,$A7),[2]DATA!$B$1:$G$2000,4,0))</f>
        <v>Roma</v>
      </c>
      <c r="F6" s="18">
        <f>IF(ISERROR(VLOOKUP(CONCATENATE($O$3,$A7),[2]DATA!$B$1:$G$2000,6,0)),"",VLOOKUP(CONCATENATE($O$3,$A7),[2]DATA!$B$1:$G$2000,6,0)/-1)</f>
        <v>-150000000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D_Carmo</v>
      </c>
      <c r="E7" s="26" t="str">
        <f>IF(ISERROR(VLOOKUP(CONCATENATE($O$3,$A8),[2]DATA!$B$1:$G$2000,4,0)),"",VLOOKUP(CONCATENATE($O$3,$A8),[2]DATA!$B$1:$G$2000,4,0))</f>
        <v>FC_Porto</v>
      </c>
      <c r="F7" s="18">
        <f>IF(ISERROR(VLOOKUP(CONCATENATE($O$3,$A8),[2]DATA!$B$1:$G$2000,6,0)),"",VLOOKUP(CONCATENATE($O$3,$A8),[2]DATA!$B$1:$G$2000,6,0)/-1)</f>
        <v>-60000000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Joao_Mario</v>
      </c>
      <c r="E8" s="26" t="str">
        <f>IF(ISERROR(VLOOKUP(CONCATENATE($O$3,$A9),[2]DATA!$B$1:$G$2000,4,0)),"",VLOOKUP(CONCATENATE($O$3,$A9),[2]DATA!$B$1:$G$2000,4,0))</f>
        <v>FC_Porto</v>
      </c>
      <c r="F8" s="18">
        <f>IF(ISERROR(VLOOKUP(CONCATENATE($O$3,$A9),[2]DATA!$B$1:$G$2000,6,0)),"",VLOOKUP(CONCATENATE($O$3,$A9),[2]DATA!$B$1:$G$2000,6,0)/-1)</f>
        <v>-60000000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D_Wotherspoon</v>
      </c>
      <c r="E9" s="26" t="str">
        <f>IF(ISERROR(VLOOKUP(CONCATENATE($O$3,$A10),[2]DATA!$B$1:$G$2000,4,0)),"",VLOOKUP(CONCATENATE($O$3,$A10),[2]DATA!$B$1:$G$2000,4,0))</f>
        <v>Roma</v>
      </c>
      <c r="F9" s="18">
        <f>IF(ISERROR(VLOOKUP(CONCATENATE($O$3,$A10),[2]DATA!$B$1:$G$2000,6,0)),"",VLOOKUP(CONCATENATE($O$3,$A10),[2]DATA!$B$1:$G$2000,6,0)/-1)</f>
        <v>-9000000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88800000</v>
      </c>
      <c r="D10" s="26" t="str">
        <f>IF(ISERROR(VLOOKUP(CONCATENATE($O$3,$A11),[2]DATA!$B$1:$G$2000,3,0)),"",VLOOKUP(CONCATENATE($O$3,$A11),[2]DATA!$B$1:$G$2000,3,0))</f>
        <v>Z_Brkic</v>
      </c>
      <c r="E10" s="26" t="str">
        <f>IF(ISERROR(VLOOKUP(CONCATENATE($O$3,$A11),[2]DATA!$B$1:$G$2000,4,0)),"",VLOOKUP(CONCATENATE($O$3,$A11),[2]DATA!$B$1:$G$2000,4,0))</f>
        <v>Roma</v>
      </c>
      <c r="F10" s="18">
        <f>IF(ISERROR(VLOOKUP(CONCATENATE($O$3,$A11),[2]DATA!$B$1:$G$2000,6,0)),"",VLOOKUP(CONCATENATE($O$3,$A11),[2]DATA!$B$1:$G$2000,6,0)/-1)</f>
        <v>-3000000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-36460000</v>
      </c>
      <c r="D11" s="26" t="str">
        <f>IF(ISERROR(VLOOKUP(CONCATENATE($O$3,$A12),[2]DATA!$B$1:$G$2000,3,0)),"",VLOOKUP(CONCATENATE($O$3,$A12),[2]DATA!$B$1:$G$2000,3,0))</f>
        <v>L_Milla</v>
      </c>
      <c r="E11" s="26" t="str">
        <f>IF(ISERROR(VLOOKUP(CONCATENATE($O$3,$A12),[2]DATA!$B$1:$G$2000,4,0)),"",VLOOKUP(CONCATENATE($O$3,$A12),[2]DATA!$B$1:$G$2000,4,0))</f>
        <v>Buy_Him_Now</v>
      </c>
      <c r="F11" s="18">
        <f>IF(ISERROR(VLOOKUP(CONCATENATE($O$3,$A12),[2]DATA!$B$1:$G$2000,6,0)),"",VLOOKUP(CONCATENATE($O$3,$A12),[2]DATA!$B$1:$G$2000,6,0)/-1)</f>
        <v>-23500000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-52460000</v>
      </c>
      <c r="D12" s="26" t="str">
        <f>IF(ISERROR(VLOOKUP(CONCATENATE($O$3,$A13),[2]DATA!$B$1:$G$2000,3,0)),"",VLOOKUP(CONCATENATE($O$3,$A13),[2]DATA!$B$1:$G$2000,3,0))</f>
        <v>J_Aidoo</v>
      </c>
      <c r="E12" s="26" t="str">
        <f>IF(ISERROR(VLOOKUP(CONCATENATE($O$3,$A13),[2]DATA!$B$1:$G$2000,4,0)),"",VLOOKUP(CONCATENATE($O$3,$A13),[2]DATA!$B$1:$G$2000,4,0))</f>
        <v>Buy_Him_Now</v>
      </c>
      <c r="F12" s="18">
        <f>IF(ISERROR(VLOOKUP(CONCATENATE($O$3,$A13),[2]DATA!$B$1:$G$2000,6,0)),"",VLOOKUP(CONCATENATE($O$3,$A13),[2]DATA!$B$1:$G$2000,6,0)/-1)</f>
        <v>-17000000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L_Geertruida</v>
      </c>
      <c r="E13" s="26" t="str">
        <f>IF(ISERROR(VLOOKUP(CONCATENATE($O$3,$A14),[2]DATA!$B$1:$G$2000,4,0)),"",VLOOKUP(CONCATENATE($O$3,$A14),[2]DATA!$B$1:$G$2000,4,0))</f>
        <v>PSV</v>
      </c>
      <c r="F13" s="18">
        <f>IF(ISERROR(VLOOKUP(CONCATENATE($O$3,$A14),[2]DATA!$B$1:$G$2000,6,0)),"",VLOOKUP(CONCATENATE($O$3,$A14),[2]DATA!$B$1:$G$2000,6,0)/-1)</f>
        <v>-150000000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A_Rodriguez</v>
      </c>
      <c r="E14" s="26" t="str">
        <f>IF(ISERROR(VLOOKUP(CONCATENATE($O$3,$A15),[2]DATA!$B$1:$G$2000,4,0)),"",VLOOKUP(CONCATENATE($O$3,$A15),[2]DATA!$B$1:$G$2000,4,0))</f>
        <v>Real_Madrid</v>
      </c>
      <c r="F14" s="18">
        <f>IF(ISERROR(VLOOKUP(CONCATENATE($O$3,$A15),[2]DATA!$B$1:$G$2000,6,0)),"",VLOOKUP(CONCATENATE($O$3,$A15),[2]DATA!$B$1:$G$2000,6,0)/-1)</f>
        <v>-5000000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O_Skipp</v>
      </c>
      <c r="E45" s="18" t="str">
        <f>IF(ISERROR(VLOOKUP(CONCATENATE($O$3,$A7),[2]DATA!$A$1:$G$20000,6,0)),"",VLOOKUP(CONCATENATE($O$3,$A7),[2]DATA!$A$1:$G$2000,6,0))</f>
        <v>Roma</v>
      </c>
      <c r="F45" s="18">
        <f>IF(ISERROR(VLOOKUP(CONCATENATE($O$3,$A7),[2]DATA!$A$1:$G$20000,7,0)),"",VLOOKUP(CONCATENATE($O$3,$A7),[2]DATA!$A$1:$G$2000,7,0))</f>
        <v>115000000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P_Van_Aanholt</v>
      </c>
      <c r="E46" s="18" t="str">
        <f>IF(ISERROR(VLOOKUP(CONCATENATE($O$3,$A8),[2]DATA!$A$1:$G$20000,6,0)),"",VLOOKUP(CONCATENATE($O$3,$A8),[2]DATA!$A$1:$G$2000,6,0))</f>
        <v>FC_Porto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K_Zouma</v>
      </c>
      <c r="E47" s="18" t="str">
        <f>IF(ISERROR(VLOOKUP(CONCATENATE($O$3,$A9),[2]DATA!$A$1:$G$20000,6,0)),"",VLOOKUP(CONCATENATE($O$3,$A9),[2]DATA!$A$1:$G$2000,6,0))</f>
        <v>FC_Porto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B_Gilmour</v>
      </c>
      <c r="E48" s="18" t="str">
        <f>IF(ISERROR(VLOOKUP(CONCATENATE($O$3,$A10),[2]DATA!$A$1:$G$20000,6,0)),"",VLOOKUP(CONCATENATE($O$3,$A10),[2]DATA!$A$1:$G$2000,6,0))</f>
        <v>Juventus</v>
      </c>
      <c r="F48" s="18">
        <f>IF(ISERROR(VLOOKUP(CONCATENATE($O$3,$A10),[2]DATA!$A$1:$G$20000,7,0)),"",VLOOKUP(CONCATENATE($O$3,$A10),[2]DATA!$A$1:$G$2000,7,0))</f>
        <v>150000000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F_Mattioni</v>
      </c>
      <c r="E49" s="18" t="str">
        <f>IF(ISERROR(VLOOKUP(CONCATENATE($O$3,$A11),[2]DATA!$A$1:$G$20000,6,0)),"",VLOOKUP(CONCATENATE($O$3,$A11),[2]DATA!$A$1:$G$2000,6,0))</f>
        <v>Free_List</v>
      </c>
      <c r="F49" s="18">
        <f>IF(ISERROR(VLOOKUP(CONCATENATE($O$3,$A11),[2]DATA!$A$1:$G$20000,7,0)),"",VLOOKUP(CONCATENATE($O$3,$A11),[2]DATA!$A$1:$G$2000,7,0))</f>
        <v>11040000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A_Petagna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4000000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Danilo</v>
      </c>
      <c r="E51" s="18" t="str">
        <f>IF(ISERROR(VLOOKUP(CONCATENATE($O$3,$A13),[2]DATA!$A$1:$G$20000,6,0)),"",VLOOKUP(CONCATENATE($O$3,$A13),[2]DATA!$A$1:$G$2000,6,0))</f>
        <v>Stoke_City</v>
      </c>
      <c r="F51" s="18">
        <f>IF(ISERROR(VLOOKUP(CONCATENATE($O$3,$A13),[2]DATA!$A$1:$G$20000,7,0)),"",VLOOKUP(CONCATENATE($O$3,$A13),[2]DATA!$A$1:$G$2000,7,0))</f>
        <v>45000000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5537" divId="rma_5537" sourceType="range" sourceRef="B1:F79" destinationFile="C:\Users\jbank\OneDrive\Desktop\FFO-2Stuff\Finances\prem\so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2023-05-21T12:32:17Z</dcterms:modified>
</cp:coreProperties>
</file>