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73FEE00A-B933-4299-B5FE-A14284FC63BD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<sst xmlns="http://schemas.openxmlformats.org/spreadsheetml/2006/main" count="16" uniqueCount="14">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</sst>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P18" sqref="P18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4" width="23.7109375" style="2" bestFit="1" customWidth="1"/>
    <col min="5" max="5" width="31.2851562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42578125" style="1" bestFit="1" customWidth="1"/>
    <col min="15" max="15" width="18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59050000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Stoke_City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94000000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28000000</v>
      </c>
      <c r="D6" s="26" t="str">
        <f>IF(ISERROR(VLOOKUP(CONCATENATE($O$3,$A7),[2]DATA!$B$1:$G$2000,3,0)),"",VLOOKUP(CONCATENATE($O$3,$A7),[2]DATA!$B$1:$G$2000,3,0))</f>
        <v>C_Dawson</v>
      </c>
      <c r="E6" s="26" t="str">
        <f>IF(ISERROR(VLOOKUP(CONCATENATE($O$3,$A7),[2]DATA!$B$1:$G$2000,4,0)),"",VLOOKUP(CONCATENATE($O$3,$A7),[2]DATA!$B$1:$G$2000,4,0))</f>
        <v>Barcelona</v>
      </c>
      <c r="F6" s="18">
        <f>IF(ISERROR(VLOOKUP(CONCATENATE($O$3,$A7),[2]DATA!$B$1:$G$2000,6,0)),"",VLOOKUP(CONCATENATE($O$3,$A7),[2]DATA!$B$1:$G$2000,6,0)/-1)</f>
        <v>-30000000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M_Hamsik</v>
      </c>
      <c r="E7" s="26" t="str">
        <f>IF(ISERROR(VLOOKUP(CONCATENATE($O$3,$A8),[2]DATA!$B$1:$G$2000,4,0)),"",VLOOKUP(CONCATENATE($O$3,$A8),[2]DATA!$B$1:$G$2000,4,0))</f>
        <v>Manchester_United</v>
      </c>
      <c r="F7" s="18">
        <f>IF(ISERROR(VLOOKUP(CONCATENATE($O$3,$A8),[2]DATA!$B$1:$G$2000,6,0)),"",VLOOKUP(CONCATENATE($O$3,$A8),[2]DATA!$B$1:$G$2000,6,0)/-1)</f>
        <v>-45000000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R_Tafazolli</v>
      </c>
      <c r="E8" s="26" t="str">
        <f>IF(ISERROR(VLOOKUP(CONCATENATE($O$3,$A9),[2]DATA!$B$1:$G$2000,4,0)),"",VLOOKUP(CONCATENATE($O$3,$A9),[2]DATA!$B$1:$G$2000,4,0))</f>
        <v>Juventus</v>
      </c>
      <c r="F8" s="18">
        <f>IF(ISERROR(VLOOKUP(CONCATENATE($O$3,$A9),[2]DATA!$B$1:$G$2000,6,0)),"",VLOOKUP(CONCATENATE($O$3,$A9),[2]DATA!$B$1:$G$2000,6,0)/-1)</f>
        <v>-8000000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P_Goncalves</v>
      </c>
      <c r="E9" s="26" t="str">
        <f>IF(ISERROR(VLOOKUP(CONCATENATE($O$3,$A10),[2]DATA!$B$1:$G$2000,4,0)),"",VLOOKUP(CONCATENATE($O$3,$A10),[2]DATA!$B$1:$G$2000,4,0))</f>
        <v>Sporting_Lisbon</v>
      </c>
      <c r="F9" s="18">
        <f>IF(ISERROR(VLOOKUP(CONCATENATE($O$3,$A10),[2]DATA!$B$1:$G$2000,6,0)),"",VLOOKUP(CONCATENATE($O$3,$A10),[2]DATA!$B$1:$G$2000,6,0)/-1)</f>
        <v>-40000000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89300000</v>
      </c>
      <c r="D10" s="26" t="str">
        <f>IF(ISERROR(VLOOKUP(CONCATENATE($O$3,$A11),[2]DATA!$B$1:$G$2000,3,0)),"",VLOOKUP(CONCATENATE($O$3,$A11),[2]DATA!$B$1:$G$2000,3,0))</f>
        <v>Y_En-Nesyri</v>
      </c>
      <c r="E10" s="26" t="str">
        <f>IF(ISERROR(VLOOKUP(CONCATENATE($O$3,$A11),[2]DATA!$B$1:$G$2000,4,0)),"",VLOOKUP(CONCATENATE($O$3,$A11),[2]DATA!$B$1:$G$2000,4,0))</f>
        <v>Blackburn_Rovers</v>
      </c>
      <c r="F10" s="18">
        <f>IF(ISERROR(VLOOKUP(CONCATENATE($O$3,$A11),[2]DATA!$B$1:$G$2000,6,0)),"",VLOOKUP(CONCATENATE($O$3,$A11),[2]DATA!$B$1:$G$2000,6,0)/-1)</f>
        <v>-30000000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-28100000</v>
      </c>
      <c r="D11" s="26" t="str">
        <f>IF(ISERROR(VLOOKUP(CONCATENATE($O$3,$A12),[2]DATA!$B$1:$G$2000,3,0)),"",VLOOKUP(CONCATENATE($O$3,$A12),[2]DATA!$B$1:$G$2000,3,0))</f>
        <v>V_Camarasa</v>
      </c>
      <c r="E11" s="26" t="str">
        <f>IF(ISERROR(VLOOKUP(CONCATENATE($O$3,$A12),[2]DATA!$B$1:$G$2000,4,0)),"",VLOOKUP(CONCATENATE($O$3,$A12),[2]DATA!$B$1:$G$2000,4,0))</f>
        <v>Blackburn_Rovers</v>
      </c>
      <c r="F11" s="18">
        <f>IF(ISERROR(VLOOKUP(CONCATENATE($O$3,$A12),[2]DATA!$B$1:$G$2000,6,0)),"",VLOOKUP(CONCATENATE($O$3,$A12),[2]DATA!$B$1:$G$2000,6,0)/-1)</f>
        <v>-10000000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-124150000</v>
      </c>
      <c r="D12" s="26" t="str">
        <f>IF(ISERROR(VLOOKUP(CONCATENATE($O$3,$A13),[2]DATA!$B$1:$G$2000,3,0)),"",VLOOKUP(CONCATENATE($O$3,$A13),[2]DATA!$B$1:$G$2000,3,0))</f>
        <v>C_Dunkley</v>
      </c>
      <c r="E12" s="26" t="str">
        <f>IF(ISERROR(VLOOKUP(CONCATENATE($O$3,$A13),[2]DATA!$B$1:$G$2000,4,0)),"",VLOOKUP(CONCATENATE($O$3,$A13),[2]DATA!$B$1:$G$2000,4,0))</f>
        <v>Juventus</v>
      </c>
      <c r="F12" s="18">
        <f>IF(ISERROR(VLOOKUP(CONCATENATE($O$3,$A13),[2]DATA!$B$1:$G$2000,6,0)),"",VLOOKUP(CONCATENATE($O$3,$A13),[2]DATA!$B$1:$G$2000,6,0)/-1)</f>
        <v>-7000000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M_Nikao</v>
      </c>
      <c r="E13" s="26" t="str">
        <f>IF(ISERROR(VLOOKUP(CONCATENATE($O$3,$A14),[2]DATA!$B$1:$G$2000,4,0)),"",VLOOKUP(CONCATENATE($O$3,$A14),[2]DATA!$B$1:$G$2000,4,0))</f>
        <v>Juventus</v>
      </c>
      <c r="F13" s="18">
        <f>IF(ISERROR(VLOOKUP(CONCATENATE($O$3,$A14),[2]DATA!$B$1:$G$2000,6,0)),"",VLOOKUP(CONCATENATE($O$3,$A14),[2]DATA!$B$1:$G$2000,6,0)/-1)</f>
        <v>-7000000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S_Arias</v>
      </c>
      <c r="E14" s="26" t="str">
        <f>IF(ISERROR(VLOOKUP(CONCATENATE($O$3,$A15),[2]DATA!$B$1:$G$2000,4,0)),"",VLOOKUP(CONCATENATE($O$3,$A15),[2]DATA!$B$1:$G$2000,4,0))</f>
        <v>Sporting_Lisbon</v>
      </c>
      <c r="F14" s="18">
        <f>IF(ISERROR(VLOOKUP(CONCATENATE($O$3,$A15),[2]DATA!$B$1:$G$2000,6,0)),"",VLOOKUP(CONCATENATE($O$3,$A15),[2]DATA!$B$1:$G$2000,6,0)/-1)</f>
        <v>-70000000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R_Sawyers</v>
      </c>
      <c r="E15" s="26" t="str">
        <f>IF(ISERROR(VLOOKUP(CONCATENATE($O$3,$A16),[2]DATA!$B$1:$G$2000,4,0)),"",VLOOKUP(CONCATENATE($O$3,$A16),[2]DATA!$B$1:$G$2000,4,0))</f>
        <v>Cardiff_City</v>
      </c>
      <c r="F15" s="18">
        <f>IF(ISERROR(VLOOKUP(CONCATENATE($O$3,$A16),[2]DATA!$B$1:$G$2000,6,0)),"",VLOOKUP(CONCATENATE($O$3,$A16),[2]DATA!$B$1:$G$2000,6,0)/-1)</f>
        <v>-30000000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A_Telles</v>
      </c>
      <c r="E16" s="26" t="str">
        <f>IF(ISERROR(VLOOKUP(CONCATENATE($O$3,$A17),[2]DATA!$B$1:$G$2000,4,0)),"",VLOOKUP(CONCATENATE($O$3,$A17),[2]DATA!$B$1:$G$2000,4,0))</f>
        <v>Roma</v>
      </c>
      <c r="F16" s="18">
        <f>IF(ISERROR(VLOOKUP(CONCATENATE($O$3,$A17),[2]DATA!$B$1:$G$2000,6,0)),"",VLOOKUP(CONCATENATE($O$3,$A17),[2]DATA!$B$1:$G$2000,6,0)/-1)</f>
        <v>-25000000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S_McTominay</v>
      </c>
      <c r="E17" s="26" t="str">
        <f>IF(ISERROR(VLOOKUP(CONCATENATE($O$3,$A18),[2]DATA!$B$1:$G$2000,4,0)),"",VLOOKUP(CONCATENATE($O$3,$A18),[2]DATA!$B$1:$G$2000,4,0))</f>
        <v>Roma</v>
      </c>
      <c r="F17" s="18">
        <f>IF(ISERROR(VLOOKUP(CONCATENATE($O$3,$A18),[2]DATA!$B$1:$G$2000,6,0)),"",VLOOKUP(CONCATENATE($O$3,$A18),[2]DATA!$B$1:$G$2000,6,0)/-1)</f>
        <v>-50000000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I_Gueye</v>
      </c>
      <c r="E18" s="26" t="str">
        <f>IF(ISERROR(VLOOKUP(CONCATENATE($O$3,$A19),[2]DATA!$B$1:$G$2000,4,0)),"",VLOOKUP(CONCATENATE($O$3,$A19),[2]DATA!$B$1:$G$2000,4,0))</f>
        <v>Buy_Him_Now</v>
      </c>
      <c r="F18" s="18">
        <f>IF(ISERROR(VLOOKUP(CONCATENATE($O$3,$A19),[2]DATA!$B$1:$G$2000,6,0)),"",VLOOKUP(CONCATENATE($O$3,$A19),[2]DATA!$B$1:$G$2000,6,0)/-1)</f>
        <v>-62500000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A_Weimann</v>
      </c>
      <c r="E19" s="26" t="str">
        <f>IF(ISERROR(VLOOKUP(CONCATENATE($O$3,$A20),[2]DATA!$B$1:$G$2000,4,0)),"",VLOOKUP(CONCATENATE($O$3,$A20),[2]DATA!$B$1:$G$2000,4,0))</f>
        <v>Bristol_City</v>
      </c>
      <c r="F19" s="18">
        <f>IF(ISERROR(VLOOKUP(CONCATENATE($O$3,$A20),[2]DATA!$B$1:$G$2000,6,0)),"",VLOOKUP(CONCATENATE($O$3,$A20),[2]DATA!$B$1:$G$2000,6,0)/-1)</f>
        <v>-35000000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B_Douglas</v>
      </c>
      <c r="E20" s="26" t="str">
        <f>IF(ISERROR(VLOOKUP(CONCATENATE($O$3,$A21),[2]DATA!$B$1:$G$2000,4,0)),"",VLOOKUP(CONCATENATE($O$3,$A21),[2]DATA!$B$1:$G$2000,4,0))</f>
        <v>Roma</v>
      </c>
      <c r="F20" s="18">
        <f>IF(ISERROR(VLOOKUP(CONCATENATE($O$3,$A21),[2]DATA!$B$1:$G$2000,6,0)),"",VLOOKUP(CONCATENATE($O$3,$A21),[2]DATA!$B$1:$G$2000,6,0)/-1)</f>
        <v>-5000000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Danilo</v>
      </c>
      <c r="E21" s="26" t="str">
        <f>IF(ISERROR(VLOOKUP(CONCATENATE($O$3,$A22),[2]DATA!$B$1:$G$2000,4,0)),"",VLOOKUP(CONCATENATE($O$3,$A22),[2]DATA!$B$1:$G$2000,4,0))</f>
        <v>Southampton</v>
      </c>
      <c r="F21" s="18">
        <f>IF(ISERROR(VLOOKUP(CONCATENATE($O$3,$A22),[2]DATA!$B$1:$G$2000,6,0)),"",VLOOKUP(CONCATENATE($O$3,$A22),[2]DATA!$B$1:$G$2000,6,0)/-1)</f>
        <v>-45000000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S_Berge</v>
      </c>
      <c r="E22" s="26" t="str">
        <f>IF(ISERROR(VLOOKUP(CONCATENATE($O$3,$A23),[2]DATA!$B$1:$G$2000,4,0)),"",VLOOKUP(CONCATENATE($O$3,$A23),[2]DATA!$B$1:$G$2000,4,0))</f>
        <v>PSV</v>
      </c>
      <c r="F22" s="18">
        <f>IF(ISERROR(VLOOKUP(CONCATENATE($O$3,$A23),[2]DATA!$B$1:$G$2000,6,0)),"",VLOOKUP(CONCATENATE($O$3,$A23),[2]DATA!$B$1:$G$2000,6,0)/-1)</f>
        <v>-62000000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>L_de_Jong</v>
      </c>
      <c r="E23" s="26" t="str">
        <f>IF(ISERROR(VLOOKUP(CONCATENATE($O$3,$A24),[2]DATA!$B$1:$G$2000,4,0)),"",VLOOKUP(CONCATENATE($O$3,$A24),[2]DATA!$B$1:$G$2000,4,0))</f>
        <v>Barcelona</v>
      </c>
      <c r="F23" s="18">
        <f>IF(ISERROR(VLOOKUP(CONCATENATE($O$3,$A24),[2]DATA!$B$1:$G$2000,6,0)),"",VLOOKUP(CONCATENATE($O$3,$A24),[2]DATA!$B$1:$G$2000,6,0)/-1)</f>
        <v>-30000000</v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>G_Paulista</v>
      </c>
      <c r="E24" s="26" t="str">
        <f>IF(ISERROR(VLOOKUP(CONCATENATE($O$3,$A25),[2]DATA!$B$1:$G$2000,4,0)),"",VLOOKUP(CONCATENATE($O$3,$A25),[2]DATA!$B$1:$G$2000,4,0))</f>
        <v>Buy_Him_Now</v>
      </c>
      <c r="F24" s="18">
        <f>IF(ISERROR(VLOOKUP(CONCATENATE($O$3,$A25),[2]DATA!$B$1:$G$2000,6,0)),"",VLOOKUP(CONCATENATE($O$3,$A25),[2]DATA!$B$1:$G$2000,6,0)/-1)</f>
        <v>-62500000</v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>J_Laurent</v>
      </c>
      <c r="E25" s="26" t="str">
        <f>IF(ISERROR(VLOOKUP(CONCATENATE($O$3,$A26),[2]DATA!$B$1:$G$2000,4,0)),"",VLOOKUP(CONCATENATE($O$3,$A26),[2]DATA!$B$1:$G$2000,4,0))</f>
        <v>Roma</v>
      </c>
      <c r="F25" s="18">
        <f>IF(ISERROR(VLOOKUP(CONCATENATE($O$3,$A26),[2]DATA!$B$1:$G$2000,6,0)),"",VLOOKUP(CONCATENATE($O$3,$A26),[2]DATA!$B$1:$G$2000,6,0)/-1)</f>
        <v>-20000000</v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>A_Witsel</v>
      </c>
      <c r="E26" s="26" t="str">
        <f>IF(ISERROR(VLOOKUP(CONCATENATE($O$3,$A27),[2]DATA!$B$1:$G$2000,4,0)),"",VLOOKUP(CONCATENATE($O$3,$A27),[2]DATA!$B$1:$G$2000,4,0))</f>
        <v>Roma</v>
      </c>
      <c r="F26" s="18">
        <f>IF(ISERROR(VLOOKUP(CONCATENATE($O$3,$A27),[2]DATA!$B$1:$G$2000,6,0)),"",VLOOKUP(CONCATENATE($O$3,$A27),[2]DATA!$B$1:$G$2000,6,0)/-1)</f>
        <v>-20000000</v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>D_Pappoe</v>
      </c>
      <c r="E27" s="26" t="str">
        <f>IF(ISERROR(VLOOKUP(CONCATENATE($O$3,$A28),[2]DATA!$B$1:$G$2000,4,0)),"",VLOOKUP(CONCATENATE($O$3,$A28),[2]DATA!$B$1:$G$2000,4,0))</f>
        <v>PSG</v>
      </c>
      <c r="F27" s="18">
        <f>IF(ISERROR(VLOOKUP(CONCATENATE($O$3,$A28),[2]DATA!$B$1:$G$2000,6,0)),"",VLOOKUP(CONCATENATE($O$3,$A28),[2]DATA!$B$1:$G$2000,6,0)/-1)</f>
        <v>-5000000</v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>D_Caleta_Car</v>
      </c>
      <c r="E28" s="26" t="str">
        <f>IF(ISERROR(VLOOKUP(CONCATENATE($O$3,$A29),[2]DATA!$B$1:$G$2000,4,0)),"",VLOOKUP(CONCATENATE($O$3,$A29),[2]DATA!$B$1:$G$2000,4,0))</f>
        <v>PSG</v>
      </c>
      <c r="F28" s="18">
        <f>IF(ISERROR(VLOOKUP(CONCATENATE($O$3,$A29),[2]DATA!$B$1:$G$2000,6,0)),"",VLOOKUP(CONCATENATE($O$3,$A29),[2]DATA!$B$1:$G$2000,6,0)/-1)</f>
        <v>-20000000</v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>J_Henderson</v>
      </c>
      <c r="E29" s="26" t="str">
        <f>IF(ISERROR(VLOOKUP(CONCATENATE($O$3,$A30),[2]DATA!$B$1:$G$2000,4,0)),"",VLOOKUP(CONCATENATE($O$3,$A30),[2]DATA!$B$1:$G$2000,4,0))</f>
        <v>Eintracht_Frankfurt</v>
      </c>
      <c r="F29" s="18">
        <f>IF(ISERROR(VLOOKUP(CONCATENATE($O$3,$A30),[2]DATA!$B$1:$G$2000,6,0)),"",VLOOKUP(CONCATENATE($O$3,$A30),[2]DATA!$B$1:$G$2000,6,0)/-1)</f>
        <v>-30000000</v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>N_Otamendi</v>
      </c>
      <c r="E30" s="26" t="str">
        <f>IF(ISERROR(VLOOKUP(CONCATENATE($O$3,$A31),[2]DATA!$B$1:$G$2000,4,0)),"",VLOOKUP(CONCATENATE($O$3,$A31),[2]DATA!$B$1:$G$2000,4,0))</f>
        <v>Real_Madrid</v>
      </c>
      <c r="F30" s="18">
        <f>IF(ISERROR(VLOOKUP(CONCATENATE($O$3,$A31),[2]DATA!$B$1:$G$2000,6,0)),"",VLOOKUP(CONCATENATE($O$3,$A31),[2]DATA!$B$1:$G$2000,6,0)/-1)</f>
        <v>-28000000</v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>F_Mollet</v>
      </c>
      <c r="E31" s="26" t="str">
        <f>IF(ISERROR(VLOOKUP(CONCATENATE($O$3,$A32),[2]DATA!$B$1:$G$2000,4,0)),"",VLOOKUP(CONCATENATE($O$3,$A32),[2]DATA!$B$1:$G$2000,4,0))</f>
        <v>Roma</v>
      </c>
      <c r="F31" s="18">
        <f>IF(ISERROR(VLOOKUP(CONCATENATE($O$3,$A32),[2]DATA!$B$1:$G$2000,6,0)),"",VLOOKUP(CONCATENATE($O$3,$A32),[2]DATA!$B$1:$G$2000,6,0)/-1)</f>
        <v>-60000000</v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>A_Nuhiu</v>
      </c>
      <c r="E32" s="26" t="str">
        <f>IF(ISERROR(VLOOKUP(CONCATENATE($O$3,$A33),[2]DATA!$B$1:$G$2000,4,0)),"",VLOOKUP(CONCATENATE($O$3,$A33),[2]DATA!$B$1:$G$2000,4,0))</f>
        <v>Sporting_Lisbon</v>
      </c>
      <c r="F32" s="18">
        <f>IF(ISERROR(VLOOKUP(CONCATENATE($O$3,$A33),[2]DATA!$B$1:$G$2000,6,0)),"",VLOOKUP(CONCATENATE($O$3,$A33),[2]DATA!$B$1:$G$2000,6,0)/-1)</f>
        <v>-5000000</v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>N_Ross</v>
      </c>
      <c r="E33" s="26" t="str">
        <f>IF(ISERROR(VLOOKUP(CONCATENATE($O$3,$A34),[2]DATA!$B$1:$G$2000,4,0)),"",VLOOKUP(CONCATENATE($O$3,$A34),[2]DATA!$B$1:$G$2000,4,0))</f>
        <v>Real_Madrid</v>
      </c>
      <c r="F33" s="18">
        <f>IF(ISERROR(VLOOKUP(CONCATENATE($O$3,$A34),[2]DATA!$B$1:$G$2000,6,0)),"",VLOOKUP(CONCATENATE($O$3,$A34),[2]DATA!$B$1:$G$2000,6,0)/-1)</f>
        <v>-5000000</v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>R_Navarro</v>
      </c>
      <c r="E34" s="26" t="str">
        <f>IF(ISERROR(VLOOKUP(CONCATENATE($O$3,$A35),[2]DATA!$B$1:$G$2000,4,0)),"",VLOOKUP(CONCATENATE($O$3,$A35),[2]DATA!$B$1:$G$2000,4,0))</f>
        <v>Celtic</v>
      </c>
      <c r="F34" s="18">
        <f>IF(ISERROR(VLOOKUP(CONCATENATE($O$3,$A35),[2]DATA!$B$1:$G$2000,6,0)),"",VLOOKUP(CONCATENATE($O$3,$A35),[2]DATA!$B$1:$G$2000,6,0)/-1)</f>
        <v>-95000000</v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>M_Cuisance</v>
      </c>
      <c r="E35" s="26" t="str">
        <f>IF(ISERROR(VLOOKUP(CONCATENATE($O$3,$A36),[2]DATA!$B$1:$G$2000,4,0)),"",VLOOKUP(CONCATENATE($O$3,$A36),[2]DATA!$B$1:$G$2000,4,0))</f>
        <v>Wolves</v>
      </c>
      <c r="F35" s="18">
        <f>IF(ISERROR(VLOOKUP(CONCATENATE($O$3,$A36),[2]DATA!$B$1:$G$2000,6,0)),"",VLOOKUP(CONCATENATE($O$3,$A36),[2]DATA!$B$1:$G$2000,6,0)/-1)</f>
        <v>-40000000</v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>A_Kalajdzic</v>
      </c>
      <c r="E36" s="26" t="str">
        <f>IF(ISERROR(VLOOKUP(CONCATENATE($O$3,$A37),[2]DATA!$B$1:$G$2000,4,0)),"",VLOOKUP(CONCATENATE($O$3,$A37),[2]DATA!$B$1:$G$2000,4,0))</f>
        <v>Wolves</v>
      </c>
      <c r="F36" s="18">
        <f>IF(ISERROR(VLOOKUP(CONCATENATE($O$3,$A37),[2]DATA!$B$1:$G$2000,6,0)),"",VLOOKUP(CONCATENATE($O$3,$A37),[2]DATA!$B$1:$G$2000,6,0)/-1)</f>
        <v>-40000000</v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>S_Kjaer</v>
      </c>
      <c r="E37" s="26" t="str">
        <f>IF(ISERROR(VLOOKUP(CONCATENATE($O$3,$A38),[2]DATA!$B$1:$G$2000,4,0)),"",VLOOKUP(CONCATENATE($O$3,$A38),[2]DATA!$B$1:$G$2000,4,0))</f>
        <v>Ajax</v>
      </c>
      <c r="F37" s="18">
        <f>IF(ISERROR(VLOOKUP(CONCATENATE($O$3,$A38),[2]DATA!$B$1:$G$2000,6,0)),"",VLOOKUP(CONCATENATE($O$3,$A38),[2]DATA!$B$1:$G$2000,6,0)/-1)</f>
        <v>-15000000</v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>A_Lacazette</v>
      </c>
      <c r="E38" s="26" t="str">
        <f>IF(ISERROR(VLOOKUP(CONCATENATE($O$3,$A39),[2]DATA!$B$1:$G$2000,4,0)),"",VLOOKUP(CONCATENATE($O$3,$A39),[2]DATA!$B$1:$G$2000,4,0))</f>
        <v>Ajax</v>
      </c>
      <c r="F38" s="18">
        <f>IF(ISERROR(VLOOKUP(CONCATENATE($O$3,$A39),[2]DATA!$B$1:$G$2000,6,0)),"",VLOOKUP(CONCATENATE($O$3,$A39),[2]DATA!$B$1:$G$2000,6,0)/-1)</f>
        <v>-20000000</v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>Douglas_Costa</v>
      </c>
      <c r="E39" s="26" t="str">
        <f>IF(ISERROR(VLOOKUP(CONCATENATE($O$3,$A40),[2]DATA!$B$1:$G$2000,4,0)),"",VLOOKUP(CONCATENATE($O$3,$A40),[2]DATA!$B$1:$G$2000,4,0))</f>
        <v>Brighton</v>
      </c>
      <c r="F39" s="18">
        <f>IF(ISERROR(VLOOKUP(CONCATENATE($O$3,$A40),[2]DATA!$B$1:$G$2000,6,0)),"",VLOOKUP(CONCATENATE($O$3,$A40),[2]DATA!$B$1:$G$2000,6,0)/-1)</f>
        <v>-67500000</v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F_Onyeka</v>
      </c>
      <c r="E45" s="18" t="str">
        <f>IF(ISERROR(VLOOKUP(CONCATENATE($O$3,$A7),[2]DATA!$A$1:$G$20000,6,0)),"",VLOOKUP(CONCATENATE($O$3,$A7),[2]DATA!$A$1:$G$2000,6,0))</f>
        <v>Juventus</v>
      </c>
      <c r="F45" s="18">
        <f>IF(ISERROR(VLOOKUP(CONCATENATE($O$3,$A7),[2]DATA!$A$1:$G$20000,7,0)),"",VLOOKUP(CONCATENATE($O$3,$A7),[2]DATA!$A$1:$G$2000,7,0))</f>
        <v>20000000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J_M_Mata</v>
      </c>
      <c r="E46" s="18" t="str">
        <f>IF(ISERROR(VLOOKUP(CONCATENATE($O$3,$A8),[2]DATA!$A$1:$G$20000,6,0)),"",VLOOKUP(CONCATENATE($O$3,$A8),[2]DATA!$A$1:$G$2000,6,0))</f>
        <v>Sporting_Lisbon</v>
      </c>
      <c r="F46" s="18">
        <f>IF(ISERROR(VLOOKUP(CONCATENATE($O$3,$A8),[2]DATA!$A$1:$G$20000,7,0)),"",VLOOKUP(CONCATENATE($O$3,$A8),[2]DATA!$A$1:$G$2000,7,0))</f>
        <v>20000000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A_Rebic</v>
      </c>
      <c r="E47" s="18" t="str">
        <f>IF(ISERROR(VLOOKUP(CONCATENATE($O$3,$A9),[2]DATA!$A$1:$G$20000,6,0)),"",VLOOKUP(CONCATENATE($O$3,$A9),[2]DATA!$A$1:$G$2000,6,0))</f>
        <v>Blackburn_Rovers</v>
      </c>
      <c r="F47" s="18">
        <f>IF(ISERROR(VLOOKUP(CONCATENATE($O$3,$A9),[2]DATA!$A$1:$G$20000,7,0)),"",VLOOKUP(CONCATENATE($O$3,$A9),[2]DATA!$A$1:$G$2000,7,0))</f>
        <v>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S_Armstrong</v>
      </c>
      <c r="E48" s="18" t="str">
        <f>IF(ISERROR(VLOOKUP(CONCATENATE($O$3,$A10),[2]DATA!$A$1:$G$20000,6,0)),"",VLOOKUP(CONCATENATE($O$3,$A10),[2]DATA!$A$1:$G$2000,6,0))</f>
        <v>Blackburn_Rovers</v>
      </c>
      <c r="F48" s="18">
        <f>IF(ISERROR(VLOOKUP(CONCATENATE($O$3,$A10),[2]DATA!$A$1:$G$20000,7,0)),"",VLOOKUP(CONCATENATE($O$3,$A10),[2]DATA!$A$1:$G$2000,7,0))</f>
        <v>20000000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Y_En-Nesyri</v>
      </c>
      <c r="E49" s="18" t="str">
        <f>IF(ISERROR(VLOOKUP(CONCATENATE($O$3,$A11),[2]DATA!$A$1:$G$20000,6,0)),"",VLOOKUP(CONCATENATE($O$3,$A11),[2]DATA!$A$1:$G$2000,6,0))</f>
        <v>Tottenham_Hotspur</v>
      </c>
      <c r="F49" s="18">
        <f>IF(ISERROR(VLOOKUP(CONCATENATE($O$3,$A11),[2]DATA!$A$1:$G$20000,7,0)),"",VLOOKUP(CONCATENATE($O$3,$A11),[2]DATA!$A$1:$G$2000,7,0))</f>
        <v>95000000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C_Dawson</v>
      </c>
      <c r="E50" s="18" t="str">
        <f>IF(ISERROR(VLOOKUP(CONCATENATE($O$3,$A12),[2]DATA!$A$1:$G$20000,6,0)),"",VLOOKUP(CONCATENATE($O$3,$A12),[2]DATA!$A$1:$G$2000,6,0))</f>
        <v>Cardiff_City</v>
      </c>
      <c r="F50" s="18">
        <f>IF(ISERROR(VLOOKUP(CONCATENATE($O$3,$A12),[2]DATA!$A$1:$G$20000,7,0)),"",VLOOKUP(CONCATENATE($O$3,$A12),[2]DATA!$A$1:$G$2000,7,0))</f>
        <v>30000000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V_Camarasa</v>
      </c>
      <c r="E51" s="18" t="str">
        <f>IF(ISERROR(VLOOKUP(CONCATENATE($O$3,$A13),[2]DATA!$A$1:$G$20000,6,0)),"",VLOOKUP(CONCATENATE($O$3,$A13),[2]DATA!$A$1:$G$2000,6,0))</f>
        <v>Roma</v>
      </c>
      <c r="F51" s="18">
        <f>IF(ISERROR(VLOOKUP(CONCATENATE($O$3,$A13),[2]DATA!$A$1:$G$20000,7,0)),"",VLOOKUP(CONCATENATE($O$3,$A13),[2]DATA!$A$1:$G$2000,7,0))</f>
        <v>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J_Vestergaard</v>
      </c>
      <c r="E52" s="18" t="str">
        <f>IF(ISERROR(VLOOKUP(CONCATENATE($O$3,$A14),[2]DATA!$A$1:$G$20000,6,0)),"",VLOOKUP(CONCATENATE($O$3,$A14),[2]DATA!$A$1:$G$2000,6,0))</f>
        <v>Cardiff_City</v>
      </c>
      <c r="F52" s="18">
        <f>IF(ISERROR(VLOOKUP(CONCATENATE($O$3,$A14),[2]DATA!$A$1:$G$20000,7,0)),"",VLOOKUP(CONCATENATE($O$3,$A14),[2]DATA!$A$1:$G$2000,7,0))</f>
        <v>30000000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S_McTominay</v>
      </c>
      <c r="E53" s="18" t="str">
        <f>IF(ISERROR(VLOOKUP(CONCATENATE($O$3,$A15),[2]DATA!$A$1:$G$20000,6,0)),"",VLOOKUP(CONCATENATE($O$3,$A15),[2]DATA!$A$1:$G$2000,6,0))</f>
        <v>Atalanta</v>
      </c>
      <c r="F53" s="18">
        <f>IF(ISERROR(VLOOKUP(CONCATENATE($O$3,$A15),[2]DATA!$A$1:$G$20000,7,0)),"",VLOOKUP(CONCATENATE($O$3,$A15),[2]DATA!$A$1:$G$2000,7,0))</f>
        <v>62000000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P_Goncalves</v>
      </c>
      <c r="E54" s="18" t="str">
        <f>IF(ISERROR(VLOOKUP(CONCATENATE($O$3,$A16),[2]DATA!$A$1:$G$20000,6,0)),"",VLOOKUP(CONCATENATE($O$3,$A16),[2]DATA!$A$1:$G$2000,6,0))</f>
        <v>Bristol_City</v>
      </c>
      <c r="F54" s="18">
        <f>IF(ISERROR(VLOOKUP(CONCATENATE($O$3,$A16),[2]DATA!$A$1:$G$20000,7,0)),"",VLOOKUP(CONCATENATE($O$3,$A16),[2]DATA!$A$1:$G$2000,7,0))</f>
        <v>70000000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M_Doherty</v>
      </c>
      <c r="E55" s="18" t="str">
        <f>IF(ISERROR(VLOOKUP(CONCATENATE($O$3,$A17),[2]DATA!$A$1:$G$20000,6,0)),"",VLOOKUP(CONCATENATE($O$3,$A17),[2]DATA!$A$1:$G$2000,6,0))</f>
        <v>Bayer_Leverkusen</v>
      </c>
      <c r="F55" s="18">
        <f>IF(ISERROR(VLOOKUP(CONCATENATE($O$3,$A17),[2]DATA!$A$1:$G$20000,7,0)),"",VLOOKUP(CONCATENATE($O$3,$A17),[2]DATA!$A$1:$G$2000,7,0))</f>
        <v>27500000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R_Sawyers</v>
      </c>
      <c r="E56" s="18" t="str">
        <f>IF(ISERROR(VLOOKUP(CONCATENATE($O$3,$A18),[2]DATA!$A$1:$G$20000,6,0)),"",VLOOKUP(CONCATENATE($O$3,$A18),[2]DATA!$A$1:$G$2000,6,0))</f>
        <v>Atalanta</v>
      </c>
      <c r="F56" s="18">
        <f>IF(ISERROR(VLOOKUP(CONCATENATE($O$3,$A18),[2]DATA!$A$1:$G$20000,7,0)),"",VLOOKUP(CONCATENATE($O$3,$A18),[2]DATA!$A$1:$G$2000,7,0))</f>
        <v>27500000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S_Arias</v>
      </c>
      <c r="E57" s="18" t="str">
        <f>IF(ISERROR(VLOOKUP(CONCATENATE($O$3,$A19),[2]DATA!$A$1:$G$20000,6,0)),"",VLOOKUP(CONCATENATE($O$3,$A19),[2]DATA!$A$1:$G$2000,6,0))</f>
        <v>Celtic</v>
      </c>
      <c r="F57" s="18">
        <f>IF(ISERROR(VLOOKUP(CONCATENATE($O$3,$A19),[2]DATA!$A$1:$G$20000,7,0)),"",VLOOKUP(CONCATENATE($O$3,$A19),[2]DATA!$A$1:$G$2000,7,0))</f>
        <v>82500000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A_Weimann</v>
      </c>
      <c r="E58" s="18" t="str">
        <f>IF(ISERROR(VLOOKUP(CONCATENATE($O$3,$A20),[2]DATA!$A$1:$G$20000,6,0)),"",VLOOKUP(CONCATENATE($O$3,$A20),[2]DATA!$A$1:$G$2000,6,0))</f>
        <v>Barcelona</v>
      </c>
      <c r="F58" s="18">
        <f>IF(ISERROR(VLOOKUP(CONCATENATE($O$3,$A20),[2]DATA!$A$1:$G$20000,7,0)),"",VLOOKUP(CONCATENATE($O$3,$A20),[2]DATA!$A$1:$G$2000,7,0))</f>
        <v>35000000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K_LuaLua</v>
      </c>
      <c r="E59" s="18" t="str">
        <f>IF(ISERROR(VLOOKUP(CONCATENATE($O$3,$A21),[2]DATA!$A$1:$G$20000,6,0)),"",VLOOKUP(CONCATENATE($O$3,$A21),[2]DATA!$A$1:$G$2000,6,0))</f>
        <v>PSV</v>
      </c>
      <c r="F59" s="18">
        <f>IF(ISERROR(VLOOKUP(CONCATENATE($O$3,$A21),[2]DATA!$A$1:$G$20000,7,0)),"",VLOOKUP(CONCATENATE($O$3,$A21),[2]DATA!$A$1:$G$2000,7,0))</f>
        <v>5000000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S_Berge</v>
      </c>
      <c r="E60" s="18" t="str">
        <f>IF(ISERROR(VLOOKUP(CONCATENATE($O$3,$A22),[2]DATA!$A$1:$G$20000,6,0)),"",VLOOKUP(CONCATENATE($O$3,$A22),[2]DATA!$A$1:$G$2000,6,0))</f>
        <v>Roma</v>
      </c>
      <c r="F60" s="18">
        <f>IF(ISERROR(VLOOKUP(CONCATENATE($O$3,$A22),[2]DATA!$A$1:$G$20000,7,0)),"",VLOOKUP(CONCATENATE($O$3,$A22),[2]DATA!$A$1:$G$2000,7,0))</f>
        <v>10000000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M_Hamsik</v>
      </c>
      <c r="E61" s="18" t="str">
        <f>IF(ISERROR(VLOOKUP(CONCATENATE($O$3,$A23),[2]DATA!$A$1:$G$20000,6,0)),"",VLOOKUP(CONCATENATE($O$3,$A23),[2]DATA!$A$1:$G$2000,6,0))</f>
        <v>Roma</v>
      </c>
      <c r="F61" s="18">
        <f>IF(ISERROR(VLOOKUP(CONCATENATE($O$3,$A23),[2]DATA!$A$1:$G$20000,7,0)),"",VLOOKUP(CONCATENATE($O$3,$A23),[2]DATA!$A$1:$G$2000,7,0))</f>
        <v>10000000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Danilo</v>
      </c>
      <c r="E62" s="18" t="str">
        <f>IF(ISERROR(VLOOKUP(CONCATENATE($O$3,$A24),[2]DATA!$A$1:$G$20000,6,0)),"",VLOOKUP(CONCATENATE($O$3,$A24),[2]DATA!$A$1:$G$2000,6,0))</f>
        <v>PSG</v>
      </c>
      <c r="F62" s="18">
        <f>IF(ISERROR(VLOOKUP(CONCATENATE($O$3,$A24),[2]DATA!$A$1:$G$20000,7,0)),"",VLOOKUP(CONCATENATE($O$3,$A24),[2]DATA!$A$1:$G$2000,7,0))</f>
        <v>25000000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>J_Laurent</v>
      </c>
      <c r="E63" s="18" t="str">
        <f>IF(ISERROR(VLOOKUP(CONCATENATE($O$3,$A25),[2]DATA!$A$1:$G$20000,6,0)),"",VLOOKUP(CONCATENATE($O$3,$A25),[2]DATA!$A$1:$G$2000,6,0))</f>
        <v>Eintracht_Frankfurt</v>
      </c>
      <c r="F63" s="18">
        <f>IF(ISERROR(VLOOKUP(CONCATENATE($O$3,$A25),[2]DATA!$A$1:$G$20000,7,0)),"",VLOOKUP(CONCATENATE($O$3,$A25),[2]DATA!$A$1:$G$2000,7,0))</f>
        <v>30000000</v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>R_Jarstien</v>
      </c>
      <c r="E64" s="18" t="str">
        <f>IF(ISERROR(VLOOKUP(CONCATENATE($O$3,$A26),[2]DATA!$A$1:$G$20000,6,0)),"",VLOOKUP(CONCATENATE($O$3,$A26),[2]DATA!$A$1:$G$2000,6,0))</f>
        <v>Free_List</v>
      </c>
      <c r="F64" s="18">
        <f>IF(ISERROR(VLOOKUP(CONCATENATE($O$3,$A26),[2]DATA!$A$1:$G$20000,7,0)),"",VLOOKUP(CONCATENATE($O$3,$A26),[2]DATA!$A$1:$G$2000,7,0))</f>
        <v>850000</v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>D_Caleta_Car</v>
      </c>
      <c r="E65" s="18" t="str">
        <f>IF(ISERROR(VLOOKUP(CONCATENATE($O$3,$A27),[2]DATA!$A$1:$G$20000,6,0)),"",VLOOKUP(CONCATENATE($O$3,$A27),[2]DATA!$A$1:$G$2000,6,0))</f>
        <v>Cardiff_City</v>
      </c>
      <c r="F65" s="18">
        <f>IF(ISERROR(VLOOKUP(CONCATENATE($O$3,$A27),[2]DATA!$A$1:$G$20000,7,0)),"",VLOOKUP(CONCATENATE($O$3,$A27),[2]DATA!$A$1:$G$2000,7,0))</f>
        <v>40000000</v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>J_Henderson</v>
      </c>
      <c r="E66" s="18" t="str">
        <f>IF(ISERROR(VLOOKUP(CONCATENATE($O$3,$A28),[2]DATA!$A$1:$G$20000,6,0)),"",VLOOKUP(CONCATENATE($O$3,$A28),[2]DATA!$A$1:$G$2000,6,0))</f>
        <v>Roma</v>
      </c>
      <c r="F66" s="18">
        <f>IF(ISERROR(VLOOKUP(CONCATENATE($O$3,$A28),[2]DATA!$A$1:$G$20000,7,0)),"",VLOOKUP(CONCATENATE($O$3,$A28),[2]DATA!$A$1:$G$2000,7,0))</f>
        <v>30000000</v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>A_Telles</v>
      </c>
      <c r="E67" s="18" t="str">
        <f>IF(ISERROR(VLOOKUP(CONCATENATE($O$3,$A29),[2]DATA!$A$1:$G$20000,6,0)),"",VLOOKUP(CONCATENATE($O$3,$A29),[2]DATA!$A$1:$G$2000,6,0))</f>
        <v>Sporting_Lisbon</v>
      </c>
      <c r="F67" s="18">
        <f>IF(ISERROR(VLOOKUP(CONCATENATE($O$3,$A29),[2]DATA!$A$1:$G$20000,7,0)),"",VLOOKUP(CONCATENATE($O$3,$A29),[2]DATA!$A$1:$G$2000,7,0))</f>
        <v>80000000</v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>Javi_Martinez</v>
      </c>
      <c r="E68" s="18" t="str">
        <f>IF(ISERROR(VLOOKUP(CONCATENATE($O$3,$A30),[2]DATA!$A$1:$G$20000,6,0)),"",VLOOKUP(CONCATENATE($O$3,$A30),[2]DATA!$A$1:$G$2000,6,0))</f>
        <v>Real_Madrid</v>
      </c>
      <c r="F68" s="18">
        <f>IF(ISERROR(VLOOKUP(CONCATENATE($O$3,$A30),[2]DATA!$A$1:$G$20000,7,0)),"",VLOOKUP(CONCATENATE($O$3,$A30),[2]DATA!$A$1:$G$2000,7,0))</f>
        <v>50000000</v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>B_Douglas</v>
      </c>
      <c r="E69" s="18" t="str">
        <f>IF(ISERROR(VLOOKUP(CONCATENATE($O$3,$A31),[2]DATA!$A$1:$G$20000,6,0)),"",VLOOKUP(CONCATENATE($O$3,$A31),[2]DATA!$A$1:$G$2000,6,0))</f>
        <v>Celtic</v>
      </c>
      <c r="F69" s="18">
        <f>IF(ISERROR(VLOOKUP(CONCATENATE($O$3,$A31),[2]DATA!$A$1:$G$20000,7,0)),"",VLOOKUP(CONCATENATE($O$3,$A31),[2]DATA!$A$1:$G$2000,7,0))</f>
        <v>5000000</v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>N_Ross</v>
      </c>
      <c r="E70" s="18" t="str">
        <f>IF(ISERROR(VLOOKUP(CONCATENATE($O$3,$A32),[2]DATA!$A$1:$G$20000,6,0)),"",VLOOKUP(CONCATENATE($O$3,$A32),[2]DATA!$A$1:$G$2000,6,0))</f>
        <v>Wolves</v>
      </c>
      <c r="F70" s="18">
        <f>IF(ISERROR(VLOOKUP(CONCATENATE($O$3,$A32),[2]DATA!$A$1:$G$20000,7,0)),"",VLOOKUP(CONCATENATE($O$3,$A32),[2]DATA!$A$1:$G$2000,7,0))</f>
        <v>5000000</v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>R_Navarro</v>
      </c>
      <c r="E71" s="18" t="str">
        <f>IF(ISERROR(VLOOKUP(CONCATENATE($O$3,$A33),[2]DATA!$A$1:$G$20000,6,0)),"",VLOOKUP(CONCATENATE($O$3,$A33),[2]DATA!$A$1:$G$2000,6,0))</f>
        <v>Wolves</v>
      </c>
      <c r="F71" s="18">
        <f>IF(ISERROR(VLOOKUP(CONCATENATE($O$3,$A33),[2]DATA!$A$1:$G$20000,7,0)),"",VLOOKUP(CONCATENATE($O$3,$A33),[2]DATA!$A$1:$G$2000,7,0))</f>
        <v>60000000</v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>A_Kalajdzic</v>
      </c>
      <c r="E72" s="18" t="str">
        <f>IF(ISERROR(VLOOKUP(CONCATENATE($O$3,$A34),[2]DATA!$A$1:$G$20000,6,0)),"",VLOOKUP(CONCATENATE($O$3,$A34),[2]DATA!$A$1:$G$2000,6,0))</f>
        <v>Ajax</v>
      </c>
      <c r="F72" s="18">
        <f>IF(ISERROR(VLOOKUP(CONCATENATE($O$3,$A34),[2]DATA!$A$1:$G$20000,7,0)),"",VLOOKUP(CONCATENATE($O$3,$A34),[2]DATA!$A$1:$G$2000,7,0))</f>
        <v>30000000</v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>N_Otamendi</v>
      </c>
      <c r="E73" s="18" t="str">
        <f>IF(ISERROR(VLOOKUP(CONCATENATE($O$3,$A35),[2]DATA!$A$1:$G$20000,6,0)),"",VLOOKUP(CONCATENATE($O$3,$A35),[2]DATA!$A$1:$G$2000,6,0))</f>
        <v>Leeds_United</v>
      </c>
      <c r="F73" s="18">
        <f>IF(ISERROR(VLOOKUP(CONCATENATE($O$3,$A35),[2]DATA!$A$1:$G$20000,7,0)),"",VLOOKUP(CONCATENATE($O$3,$A35),[2]DATA!$A$1:$G$2000,7,0))</f>
        <v>30000000</v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>M_Cuisance</v>
      </c>
      <c r="E74" s="18" t="str">
        <f>IF(ISERROR(VLOOKUP(CONCATENATE($O$3,$A36),[2]DATA!$A$1:$G$20000,6,0)),"",VLOOKUP(CONCATENATE($O$3,$A36),[2]DATA!$A$1:$G$2000,6,0))</f>
        <v>Ajax</v>
      </c>
      <c r="F74" s="18">
        <f>IF(ISERROR(VLOOKUP(CONCATENATE($O$3,$A36),[2]DATA!$A$1:$G$20000,7,0)),"",VLOOKUP(CONCATENATE($O$3,$A36),[2]DATA!$A$1:$G$2000,7,0))</f>
        <v>40000000</v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>D_Pappoe</v>
      </c>
      <c r="E75" s="18" t="str">
        <f>IF(ISERROR(VLOOKUP(CONCATENATE($O$3,$A37),[2]DATA!$A$1:$G$20000,6,0)),"",VLOOKUP(CONCATENATE($O$3,$A37),[2]DATA!$A$1:$G$2000,6,0))</f>
        <v>Middlesbrough</v>
      </c>
      <c r="F75" s="18">
        <f>IF(ISERROR(VLOOKUP(CONCATENATE($O$3,$A37),[2]DATA!$A$1:$G$20000,7,0)),"",VLOOKUP(CONCATENATE($O$3,$A37),[2]DATA!$A$1:$G$2000,7,0))</f>
        <v>5000000</v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>Douglas_Costa</v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618" divId="rom_3618" sourceType="range" sourceRef="B1:F79" destinationFile="C:\Users\jbank\OneDrive\Desktop\FFO-2Stuff\Finances\prem\sto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2023-05-21T12:32:16Z</dcterms:modified>
</cp:coreProperties>
</file>