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042EFFBF-D5BF-4979-8C21-70B0A88B090E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<sst xmlns="http://schemas.openxmlformats.org/spreadsheetml/2006/main" count="16" uniqueCount="14">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</sst>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M22" sqref="M22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29.2851562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140625" style="1" bestFit="1" customWidth="1"/>
    <col min="15" max="15" width="31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58615000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Tottenham_Hotspur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129000000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21000000</v>
      </c>
      <c r="D6" s="26" t="str">
        <f>IF(ISERROR(VLOOKUP(CONCATENATE($O$3,$A7),[2]DATA!$B$1:$G$2000,3,0)),"",VLOOKUP(CONCATENATE($O$3,$A7),[2]DATA!$B$1:$G$2000,3,0))</f>
        <v>R_Faivre</v>
      </c>
      <c r="E6" s="26" t="str">
        <f>IF(ISERROR(VLOOKUP(CONCATENATE($O$3,$A7),[2]DATA!$B$1:$G$2000,4,0)),"",VLOOKUP(CONCATENATE($O$3,$A7),[2]DATA!$B$1:$G$2000,4,0))</f>
        <v>Blackburn_Rovers</v>
      </c>
      <c r="F6" s="18">
        <f>IF(ISERROR(VLOOKUP(CONCATENATE($O$3,$A7),[2]DATA!$B$1:$G$2000,6,0)),"",VLOOKUP(CONCATENATE($O$3,$A7),[2]DATA!$B$1:$G$2000,6,0)/-1)</f>
        <v>-90000000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S_Bell</v>
      </c>
      <c r="E7" s="26" t="str">
        <f>IF(ISERROR(VLOOKUP(CONCATENATE($O$3,$A8),[2]DATA!$B$1:$G$2000,4,0)),"",VLOOKUP(CONCATENATE($O$3,$A8),[2]DATA!$B$1:$G$2000,4,0))</f>
        <v>Real_Madrid</v>
      </c>
      <c r="F7" s="18">
        <f>IF(ISERROR(VLOOKUP(CONCATENATE($O$3,$A8),[2]DATA!$B$1:$G$2000,6,0)),"",VLOOKUP(CONCATENATE($O$3,$A8),[2]DATA!$B$1:$G$2000,6,0)/-1)</f>
        <v>-12000000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I_Sangare</v>
      </c>
      <c r="E8" s="26" t="str">
        <f>IF(ISERROR(VLOOKUP(CONCATENATE($O$3,$A9),[2]DATA!$B$1:$G$2000,4,0)),"",VLOOKUP(CONCATENATE($O$3,$A9),[2]DATA!$B$1:$G$2000,4,0))</f>
        <v>Roma</v>
      </c>
      <c r="F8" s="18">
        <f>IF(ISERROR(VLOOKUP(CONCATENATE($O$3,$A9),[2]DATA!$B$1:$G$2000,6,0)),"",VLOOKUP(CONCATENATE($O$3,$A9),[2]DATA!$B$1:$G$2000,6,0)/-1)</f>
        <v>-78000000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B_B_Diaz</v>
      </c>
      <c r="E9" s="26" t="str">
        <f>IF(ISERROR(VLOOKUP(CONCATENATE($O$3,$A10),[2]DATA!$B$1:$G$2000,4,0)),"",VLOOKUP(CONCATENATE($O$3,$A10),[2]DATA!$B$1:$G$2000,4,0))</f>
        <v>Buy_Him_Now</v>
      </c>
      <c r="F9" s="18">
        <f>IF(ISERROR(VLOOKUP(CONCATENATE($O$3,$A10),[2]DATA!$B$1:$G$2000,6,0)),"",VLOOKUP(CONCATENATE($O$3,$A10),[2]DATA!$B$1:$G$2000,6,0)/-1)</f>
        <v>-18375000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99680000</v>
      </c>
      <c r="D10" s="26" t="str">
        <f>IF(ISERROR(VLOOKUP(CONCATENATE($O$3,$A11),[2]DATA!$B$1:$G$2000,3,0)),"",VLOOKUP(CONCATENATE($O$3,$A11),[2]DATA!$B$1:$G$2000,3,0))</f>
        <v>D_Turnbull</v>
      </c>
      <c r="E10" s="26" t="str">
        <f>IF(ISERROR(VLOOKUP(CONCATENATE($O$3,$A11),[2]DATA!$B$1:$G$2000,4,0)),"",VLOOKUP(CONCATENATE($O$3,$A11),[2]DATA!$B$1:$G$2000,4,0))</f>
        <v>Buy_Him_Now</v>
      </c>
      <c r="F10" s="18">
        <f>IF(ISERROR(VLOOKUP(CONCATENATE($O$3,$A11),[2]DATA!$B$1:$G$2000,6,0)),"",VLOOKUP(CONCATENATE($O$3,$A11),[2]DATA!$B$1:$G$2000,6,0)/-1)</f>
        <v>-17050000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-37640000</v>
      </c>
      <c r="D11" s="26" t="str">
        <f>IF(ISERROR(VLOOKUP(CONCATENATE($O$3,$A12),[2]DATA!$B$1:$G$2000,3,0)),"",VLOOKUP(CONCATENATE($O$3,$A12),[2]DATA!$B$1:$G$2000,3,0))</f>
        <v>S_Ortega</v>
      </c>
      <c r="E11" s="26" t="str">
        <f>IF(ISERROR(VLOOKUP(CONCATENATE($O$3,$A12),[2]DATA!$B$1:$G$2000,4,0)),"",VLOOKUP(CONCATENATE($O$3,$A12),[2]DATA!$B$1:$G$2000,4,0))</f>
        <v>Buy_Him_Now</v>
      </c>
      <c r="F11" s="18">
        <f>IF(ISERROR(VLOOKUP(CONCATENATE($O$3,$A12),[2]DATA!$B$1:$G$2000,6,0)),"",VLOOKUP(CONCATENATE($O$3,$A12),[2]DATA!$B$1:$G$2000,6,0)/-1)</f>
        <v>-20000000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-153425000</v>
      </c>
      <c r="D12" s="26" t="str">
        <f>IF(ISERROR(VLOOKUP(CONCATENATE($O$3,$A13),[2]DATA!$B$1:$G$2000,3,0)),"",VLOOKUP(CONCATENATE($O$3,$A13),[2]DATA!$B$1:$G$2000,3,0))</f>
        <v>M_Kudus</v>
      </c>
      <c r="E12" s="26" t="str">
        <f>IF(ISERROR(VLOOKUP(CONCATENATE($O$3,$A13),[2]DATA!$B$1:$G$2000,4,0)),"",VLOOKUP(CONCATENATE($O$3,$A13),[2]DATA!$B$1:$G$2000,4,0))</f>
        <v>PSV</v>
      </c>
      <c r="F12" s="18">
        <f>IF(ISERROR(VLOOKUP(CONCATENATE($O$3,$A13),[2]DATA!$B$1:$G$2000,6,0)),"",VLOOKUP(CONCATENATE($O$3,$A13),[2]DATA!$B$1:$G$2000,6,0)/-1)</f>
        <v>-20000000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Y_En-Nesyri</v>
      </c>
      <c r="E13" s="26" t="str">
        <f>IF(ISERROR(VLOOKUP(CONCATENATE($O$3,$A14),[2]DATA!$B$1:$G$2000,4,0)),"",VLOOKUP(CONCATENATE($O$3,$A14),[2]DATA!$B$1:$G$2000,4,0))</f>
        <v>Stoke_City</v>
      </c>
      <c r="F13" s="18">
        <f>IF(ISERROR(VLOOKUP(CONCATENATE($O$3,$A14),[2]DATA!$B$1:$G$2000,6,0)),"",VLOOKUP(CONCATENATE($O$3,$A14),[2]DATA!$B$1:$G$2000,6,0)/-1)</f>
        <v>-95000000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R_Bensebaini</v>
      </c>
      <c r="E14" s="26" t="str">
        <f>IF(ISERROR(VLOOKUP(CONCATENATE($O$3,$A15),[2]DATA!$B$1:$G$2000,4,0)),"",VLOOKUP(CONCATENATE($O$3,$A15),[2]DATA!$B$1:$G$2000,4,0))</f>
        <v>Aston_Villa</v>
      </c>
      <c r="F14" s="18">
        <f>IF(ISERROR(VLOOKUP(CONCATENATE($O$3,$A15),[2]DATA!$B$1:$G$2000,6,0)),"",VLOOKUP(CONCATENATE($O$3,$A15),[2]DATA!$B$1:$G$2000,6,0)/-1)</f>
        <v>-90000000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N_Madueke</v>
      </c>
      <c r="E15" s="26" t="str">
        <f>IF(ISERROR(VLOOKUP(CONCATENATE($O$3,$A16),[2]DATA!$B$1:$G$2000,4,0)),"",VLOOKUP(CONCATENATE($O$3,$A16),[2]DATA!$B$1:$G$2000,4,0))</f>
        <v>PSV</v>
      </c>
      <c r="F15" s="18">
        <f>IF(ISERROR(VLOOKUP(CONCATENATE($O$3,$A16),[2]DATA!$B$1:$G$2000,6,0)),"",VLOOKUP(CONCATENATE($O$3,$A16),[2]DATA!$B$1:$G$2000,6,0)/-1)</f>
        <v>-40000000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David_Silva</v>
      </c>
      <c r="E16" s="26" t="str">
        <f>IF(ISERROR(VLOOKUP(CONCATENATE($O$3,$A17),[2]DATA!$B$1:$G$2000,4,0)),"",VLOOKUP(CONCATENATE($O$3,$A17),[2]DATA!$B$1:$G$2000,4,0))</f>
        <v>Real_Madrid</v>
      </c>
      <c r="F16" s="18">
        <f>IF(ISERROR(VLOOKUP(CONCATENATE($O$3,$A17),[2]DATA!$B$1:$G$2000,6,0)),"",VLOOKUP(CONCATENATE($O$3,$A17),[2]DATA!$B$1:$G$2000,6,0)/-1)</f>
        <v>-45000000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M_Akanji</v>
      </c>
      <c r="E17" s="26" t="str">
        <f>IF(ISERROR(VLOOKUP(CONCATENATE($O$3,$A18),[2]DATA!$B$1:$G$2000,4,0)),"",VLOOKUP(CONCATENATE($O$3,$A18),[2]DATA!$B$1:$G$2000,4,0))</f>
        <v>PSV</v>
      </c>
      <c r="F17" s="18">
        <f>IF(ISERROR(VLOOKUP(CONCATENATE($O$3,$A18),[2]DATA!$B$1:$G$2000,6,0)),"",VLOOKUP(CONCATENATE($O$3,$A18),[2]DATA!$B$1:$G$2000,6,0)/-1)</f>
        <v>-10000000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M_Boadu</v>
      </c>
      <c r="E18" s="26" t="str">
        <f>IF(ISERROR(VLOOKUP(CONCATENATE($O$3,$A19),[2]DATA!$B$1:$G$2000,4,0)),"",VLOOKUP(CONCATENATE($O$3,$A19),[2]DATA!$B$1:$G$2000,4,0))</f>
        <v>PSV</v>
      </c>
      <c r="F18" s="18">
        <f>IF(ISERROR(VLOOKUP(CONCATENATE($O$3,$A19),[2]DATA!$B$1:$G$2000,6,0)),"",VLOOKUP(CONCATENATE($O$3,$A19),[2]DATA!$B$1:$G$2000,6,0)/-1)</f>
        <v>-10000000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H_Lozano</v>
      </c>
      <c r="E19" s="26" t="str">
        <f>IF(ISERROR(VLOOKUP(CONCATENATE($O$3,$A20),[2]DATA!$B$1:$G$2000,4,0)),"",VLOOKUP(CONCATENATE($O$3,$A20),[2]DATA!$B$1:$G$2000,4,0))</f>
        <v>PSV</v>
      </c>
      <c r="F19" s="18">
        <f>IF(ISERROR(VLOOKUP(CONCATENATE($O$3,$A20),[2]DATA!$B$1:$G$2000,6,0)),"",VLOOKUP(CONCATENATE($O$3,$A20),[2]DATA!$B$1:$G$2000,6,0)/-1)</f>
        <v>-10000000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4000000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R_L_Cheek</v>
      </c>
      <c r="E45" s="18" t="str">
        <f>IF(ISERROR(VLOOKUP(CONCATENATE($O$3,$A7),[2]DATA!$A$1:$G$20000,6,0)),"",VLOOKUP(CONCATENATE($O$3,$A7),[2]DATA!$A$1:$G$2000,6,0))</f>
        <v>Blackburn_Rovers</v>
      </c>
      <c r="F45" s="18">
        <f>IF(ISERROR(VLOOKUP(CONCATENATE($O$3,$A7),[2]DATA!$A$1:$G$20000,7,0)),"",VLOOKUP(CONCATENATE($O$3,$A7),[2]DATA!$A$1:$G$2000,7,0))</f>
        <v>80000000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S_McTominay</v>
      </c>
      <c r="E46" s="18" t="str">
        <f>IF(ISERROR(VLOOKUP(CONCATENATE($O$3,$A8),[2]DATA!$A$1:$G$20000,6,0)),"",VLOOKUP(CONCATENATE($O$3,$A8),[2]DATA!$A$1:$G$2000,6,0))</f>
        <v>Roma</v>
      </c>
      <c r="F46" s="18">
        <f>IF(ISERROR(VLOOKUP(CONCATENATE($O$3,$A8),[2]DATA!$A$1:$G$20000,7,0)),"",VLOOKUP(CONCATENATE($O$3,$A8),[2]DATA!$A$1:$G$2000,7,0))</f>
        <v>50000000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A_Florenzi</v>
      </c>
      <c r="E47" s="18" t="str">
        <f>IF(ISERROR(VLOOKUP(CONCATENATE($O$3,$A9),[2]DATA!$A$1:$G$20000,6,0)),"",VLOOKUP(CONCATENATE($O$3,$A9),[2]DATA!$A$1:$G$2000,6,0))</f>
        <v>Brighton</v>
      </c>
      <c r="F47" s="18">
        <f>IF(ISERROR(VLOOKUP(CONCATENATE($O$3,$A9),[2]DATA!$A$1:$G$20000,7,0)),"",VLOOKUP(CONCATENATE($O$3,$A9),[2]DATA!$A$1:$G$2000,7,0))</f>
        <v>70000000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Richarlison</v>
      </c>
      <c r="E48" s="18" t="str">
        <f>IF(ISERROR(VLOOKUP(CONCATENATE($O$3,$A10),[2]DATA!$A$1:$G$20000,6,0)),"",VLOOKUP(CONCATENATE($O$3,$A10),[2]DATA!$A$1:$G$2000,6,0))</f>
        <v>PSV</v>
      </c>
      <c r="F48" s="18">
        <f>IF(ISERROR(VLOOKUP(CONCATENATE($O$3,$A10),[2]DATA!$A$1:$G$20000,7,0)),"",VLOOKUP(CONCATENATE($O$3,$A10),[2]DATA!$A$1:$G$2000,7,0))</f>
        <v>95000000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Y_Tielemans</v>
      </c>
      <c r="E49" s="18" t="str">
        <f>IF(ISERROR(VLOOKUP(CONCATENATE($O$3,$A11),[2]DATA!$A$1:$G$20000,6,0)),"",VLOOKUP(CONCATENATE($O$3,$A11),[2]DATA!$A$1:$G$2000,6,0))</f>
        <v>PSV</v>
      </c>
      <c r="F49" s="18">
        <f>IF(ISERROR(VLOOKUP(CONCATENATE($O$3,$A11),[2]DATA!$A$1:$G$20000,7,0)),"",VLOOKUP(CONCATENATE($O$3,$A11),[2]DATA!$A$1:$G$2000,7,0))</f>
        <v>20000000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H_Dean</v>
      </c>
      <c r="E50" s="18" t="str">
        <f>IF(ISERROR(VLOOKUP(CONCATENATE($O$3,$A12),[2]DATA!$A$1:$G$20000,6,0)),"",VLOOKUP(CONCATENATE($O$3,$A12),[2]DATA!$A$1:$G$2000,6,0))</f>
        <v>Newcastle_United</v>
      </c>
      <c r="F50" s="18">
        <f>IF(ISERROR(VLOOKUP(CONCATENATE($O$3,$A12),[2]DATA!$A$1:$G$20000,7,0)),"",VLOOKUP(CONCATENATE($O$3,$A12),[2]DATA!$A$1:$G$2000,7,0))</f>
        <v>3000000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R_Faivre</v>
      </c>
      <c r="E51" s="18" t="str">
        <f>IF(ISERROR(VLOOKUP(CONCATENATE($O$3,$A13),[2]DATA!$A$1:$G$20000,6,0)),"",VLOOKUP(CONCATENATE($O$3,$A13),[2]DATA!$A$1:$G$2000,6,0))</f>
        <v>PSV</v>
      </c>
      <c r="F51" s="18">
        <f>IF(ISERROR(VLOOKUP(CONCATENATE($O$3,$A13),[2]DATA!$A$1:$G$20000,7,0)),"",VLOOKUP(CONCATENATE($O$3,$A13),[2]DATA!$A$1:$G$2000,7,0))</f>
        <v>20000000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N_Barella</v>
      </c>
      <c r="E52" s="18" t="str">
        <f>IF(ISERROR(VLOOKUP(CONCATENATE($O$3,$A14),[2]DATA!$A$1:$G$20000,6,0)),"",VLOOKUP(CONCATENATE($O$3,$A14),[2]DATA!$A$1:$G$2000,6,0))</f>
        <v>PSV</v>
      </c>
      <c r="F52" s="18">
        <f>IF(ISERROR(VLOOKUP(CONCATENATE($O$3,$A14),[2]DATA!$A$1:$G$20000,7,0)),"",VLOOKUP(CONCATENATE($O$3,$A14),[2]DATA!$A$1:$G$2000,7,0))</f>
        <v>20000000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L_Digne</v>
      </c>
      <c r="E53" s="18" t="str">
        <f>IF(ISERROR(VLOOKUP(CONCATENATE($O$3,$A15),[2]DATA!$A$1:$G$20000,6,0)),"",VLOOKUP(CONCATENATE($O$3,$A15),[2]DATA!$A$1:$G$2000,6,0))</f>
        <v>PSV</v>
      </c>
      <c r="F53" s="18">
        <f>IF(ISERROR(VLOOKUP(CONCATENATE($O$3,$A15),[2]DATA!$A$1:$G$20000,7,0)),"",VLOOKUP(CONCATENATE($O$3,$A15),[2]DATA!$A$1:$G$2000,7,0))</f>
        <v>20000000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Y_En-Nesyri</v>
      </c>
      <c r="E54" s="18" t="str">
        <f>IF(ISERROR(VLOOKUP(CONCATENATE($O$3,$A16),[2]DATA!$A$1:$G$20000,6,0)),"",VLOOKUP(CONCATENATE($O$3,$A16),[2]DATA!$A$1:$G$2000,6,0))</f>
        <v>PSV</v>
      </c>
      <c r="F54" s="18">
        <f>IF(ISERROR(VLOOKUP(CONCATENATE($O$3,$A16),[2]DATA!$A$1:$G$20000,7,0)),"",VLOOKUP(CONCATENATE($O$3,$A16),[2]DATA!$A$1:$G$2000,7,0))</f>
        <v>10000000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Lucas_Moura</v>
      </c>
      <c r="E55" s="18" t="str">
        <f>IF(ISERROR(VLOOKUP(CONCATENATE($O$3,$A17),[2]DATA!$A$1:$G$20000,6,0)),"",VLOOKUP(CONCATENATE($O$3,$A17),[2]DATA!$A$1:$G$2000,6,0))</f>
        <v>PSV</v>
      </c>
      <c r="F55" s="18">
        <f>IF(ISERROR(VLOOKUP(CONCATENATE($O$3,$A17),[2]DATA!$A$1:$G$20000,7,0)),"",VLOOKUP(CONCATENATE($O$3,$A17),[2]DATA!$A$1:$G$2000,7,0))</f>
        <v>10000000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267" divId="sev_2267" sourceType="range" sourceRef="B1:F79" destinationFile="C:\Users\jbank\OneDrive\Desktop\FFO-2Stuff\Finances\prem\tot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2023-05-21T12:32:15Z</dcterms:modified>
</cp:coreProperties>
</file>