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D78EF6BA-7C7E-475F-B276-E5ED22D4D1D2}" xr6:coauthVersionLast="47" xr6:coauthVersionMax="47" xr10:uidLastSave="{00000000-0000-0000-0000-000000000000}"/>
  <bookViews>
    <workbookView xWindow="1425" yWindow="142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C5" i="1" l="1"/>
  <c r="F60" i="1"/>
  <c r="D77" i="1"/>
  <c r="F15" i="1"/>
  <c r="F59" i="1"/>
  <c r="F26" i="1"/>
  <c r="F54" i="1"/>
  <c r="D11" i="1"/>
  <c r="D55" i="1"/>
  <c r="F16" i="1"/>
  <c r="E47" i="1"/>
  <c r="D66" i="1"/>
  <c r="F11" i="1"/>
  <c r="E22" i="1"/>
  <c r="E38" i="1"/>
  <c r="F55" i="1"/>
  <c r="E66" i="1"/>
  <c r="F71" i="1"/>
  <c r="F6" i="1"/>
  <c r="D12" i="1"/>
  <c r="E17" i="1"/>
  <c r="F22" i="1"/>
  <c r="D28" i="1"/>
  <c r="E33" i="1"/>
  <c r="F38" i="1"/>
  <c r="D48" i="1"/>
  <c r="F51" i="1"/>
  <c r="D56" i="1"/>
  <c r="E61" i="1"/>
  <c r="F66" i="1"/>
  <c r="D72" i="1"/>
  <c r="E77" i="1"/>
  <c r="F77" i="1"/>
  <c r="E10" i="1"/>
  <c r="E46" i="1"/>
  <c r="F10" i="1"/>
  <c r="F46" i="1"/>
  <c r="D76" i="1"/>
  <c r="F37" i="1"/>
  <c r="D6" i="1"/>
  <c r="D51" i="1"/>
  <c r="F76" i="1"/>
  <c r="D17" i="1"/>
  <c r="D33" i="1"/>
  <c r="F47" i="1"/>
  <c r="E12" i="1"/>
  <c r="D23" i="1"/>
  <c r="D39" i="1"/>
  <c r="E48" i="1"/>
  <c r="G51" i="1"/>
  <c r="D67" i="1"/>
  <c r="E72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26" i="1"/>
  <c r="F50" i="1"/>
  <c r="E65" i="1"/>
  <c r="F21" i="1"/>
  <c r="H50" i="1"/>
  <c r="D38" i="1"/>
  <c r="E71" i="1"/>
  <c r="F27" i="1"/>
  <c r="D61" i="1"/>
  <c r="D7" i="1"/>
  <c r="F17" i="1"/>
  <c r="E28" i="1"/>
  <c r="E56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D37" i="1"/>
  <c r="E21" i="1"/>
  <c r="F70" i="1"/>
  <c r="D47" i="1"/>
  <c r="E11" i="1"/>
  <c r="E55" i="1"/>
  <c r="E6" i="1"/>
  <c r="E51" i="1"/>
  <c r="F33" i="1"/>
  <c r="F61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B79" i="1"/>
  <c r="D79" i="1"/>
  <c r="E70" i="1"/>
  <c r="D32" i="1"/>
  <c r="C6" i="1"/>
  <c r="F65" i="1"/>
  <c r="D22" i="1"/>
  <c r="F13" i="1"/>
  <c r="D35" i="1"/>
  <c r="F57" i="1"/>
  <c r="D30" i="1"/>
  <c r="D74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65" i="1"/>
  <c r="D16" i="1"/>
  <c r="D60" i="1"/>
  <c r="E32" i="1"/>
  <c r="D71" i="1"/>
  <c r="F32" i="1"/>
  <c r="E8" i="1"/>
  <c r="F29" i="1"/>
  <c r="F52" i="1"/>
  <c r="F73" i="1"/>
  <c r="E19" i="1"/>
  <c r="F49" i="1"/>
  <c r="F68" i="1"/>
  <c r="D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D21" i="1"/>
  <c r="E54" i="1"/>
  <c r="G50" i="1"/>
  <c r="E16" i="1"/>
  <c r="E60" i="1"/>
  <c r="E27" i="1"/>
  <c r="E24" i="1"/>
  <c r="E49" i="1"/>
  <c r="D63" i="1"/>
  <c r="E35" i="1"/>
  <c r="E63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31" i="1"/>
  <c r="F75" i="1"/>
  <c r="E37" i="1"/>
  <c r="D27" i="1"/>
  <c r="E76" i="1"/>
  <c r="D19" i="1"/>
  <c r="E40" i="1"/>
  <c r="E68" i="1"/>
  <c r="F8" i="1"/>
  <c r="D14" i="1"/>
  <c r="F24" i="1"/>
  <c r="F40" i="1"/>
  <c r="H52" i="1"/>
  <c r="D58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<sst xmlns="http://schemas.openxmlformats.org/spreadsheetml/2006/main" count="16" uniqueCount="14">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</sst>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K11" sqref="K11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95330000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Ajax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129700000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A_Lacazette</v>
      </c>
      <c r="E6" s="26" t="str">
        <f>IF(ISERROR(VLOOKUP(CONCATENATE($O$3,$A7),[2]DATA!$B$1:$G$2000,4,0)),"",VLOOKUP(CONCATENATE($O$3,$A7),[2]DATA!$B$1:$G$2000,4,0))</f>
        <v>Inter_Milan</v>
      </c>
      <c r="F6" s="18">
        <f>IF(ISERROR(VLOOKUP(CONCATENATE($O$3,$A7),[2]DATA!$B$1:$G$2000,6,0)),"",VLOOKUP(CONCATENATE($O$3,$A7),[2]DATA!$B$1:$G$2000,6,0)/-1)</f>
        <v>-40000000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L_Unnerstall</v>
      </c>
      <c r="E7" s="26" t="str">
        <f>IF(ISERROR(VLOOKUP(CONCATENATE($O$3,$A8),[2]DATA!$B$1:$G$2000,4,0)),"",VLOOKUP(CONCATENATE($O$3,$A8),[2]DATA!$B$1:$G$2000,4,0))</f>
        <v>Bayer_Leverkusen</v>
      </c>
      <c r="F7" s="18">
        <f>IF(ISERROR(VLOOKUP(CONCATENATE($O$3,$A8),[2]DATA!$B$1:$G$2000,6,0)),"",VLOOKUP(CONCATENATE($O$3,$A8),[2]DATA!$B$1:$G$2000,6,0)/-1)</f>
        <v>-4000000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P_Lienhart</v>
      </c>
      <c r="E8" s="26" t="str">
        <f>IF(ISERROR(VLOOKUP(CONCATENATE($O$3,$A9),[2]DATA!$B$1:$G$2000,4,0)),"",VLOOKUP(CONCATENATE($O$3,$A9),[2]DATA!$B$1:$G$2000,4,0))</f>
        <v>Atalanta</v>
      </c>
      <c r="F8" s="18">
        <f>IF(ISERROR(VLOOKUP(CONCATENATE($O$3,$A9),[2]DATA!$B$1:$G$2000,6,0)),"",VLOOKUP(CONCATENATE($O$3,$A9),[2]DATA!$B$1:$G$2000,6,0)/-1)</f>
        <v>-40000000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S_Diop</v>
      </c>
      <c r="E9" s="26" t="str">
        <f>IF(ISERROR(VLOOKUP(CONCATENATE($O$3,$A10),[2]DATA!$B$1:$G$2000,4,0)),"",VLOOKUP(CONCATENATE($O$3,$A10),[2]DATA!$B$1:$G$2000,4,0))</f>
        <v>Napoli</v>
      </c>
      <c r="F9" s="18">
        <f>IF(ISERROR(VLOOKUP(CONCATENATE($O$3,$A10),[2]DATA!$B$1:$G$2000,6,0)),"",VLOOKUP(CONCATENATE($O$3,$A10),[2]DATA!$B$1:$G$2000,6,0)/-1)</f>
        <v>-34000000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46000000</v>
      </c>
      <c r="D10" s="26" t="str">
        <f>IF(ISERROR(VLOOKUP(CONCATENATE($O$3,$A11),[2]DATA!$B$1:$G$2000,3,0)),"",VLOOKUP(CONCATENATE($O$3,$A11),[2]DATA!$B$1:$G$2000,3,0))</f>
        <v>L_Unsain</v>
      </c>
      <c r="E10" s="26" t="str">
        <f>IF(ISERROR(VLOOKUP(CONCATENATE($O$3,$A11),[2]DATA!$B$1:$G$2000,4,0)),"",VLOOKUP(CONCATENATE($O$3,$A11),[2]DATA!$B$1:$G$2000,4,0))</f>
        <v>Atletico_Madrid</v>
      </c>
      <c r="F10" s="18">
        <f>IF(ISERROR(VLOOKUP(CONCATENATE($O$3,$A11),[2]DATA!$B$1:$G$2000,6,0)),"",VLOOKUP(CONCATENATE($O$3,$A11),[2]DATA!$B$1:$G$2000,6,0)/-1)</f>
        <v>-10000000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-24975000</v>
      </c>
      <c r="D11" s="26" t="str">
        <f>IF(ISERROR(VLOOKUP(CONCATENATE($O$3,$A12),[2]DATA!$B$1:$G$2000,3,0)),"",VLOOKUP(CONCATENATE($O$3,$A12),[2]DATA!$B$1:$G$2000,3,0))</f>
        <v>L_Thomas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-20000000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-55395000</v>
      </c>
      <c r="D12" s="26" t="str">
        <f>IF(ISERROR(VLOOKUP(CONCATENATE($O$3,$A13),[2]DATA!$B$1:$G$2000,3,0)),"",VLOOKUP(CONCATENATE($O$3,$A13),[2]DATA!$B$1:$G$2000,3,0))</f>
        <v>R_Steffen</v>
      </c>
      <c r="E12" s="26" t="str">
        <f>IF(ISERROR(VLOOKUP(CONCATENATE($O$3,$A13),[2]DATA!$B$1:$G$2000,4,0)),"",VLOOKUP(CONCATENATE($O$3,$A13),[2]DATA!$B$1:$G$2000,4,0))</f>
        <v>Eintracht_Frankfurt</v>
      </c>
      <c r="F12" s="18">
        <f>IF(ISERROR(VLOOKUP(CONCATENATE($O$3,$A13),[2]DATA!$B$1:$G$2000,6,0)),"",VLOOKUP(CONCATENATE($O$3,$A13),[2]DATA!$B$1:$G$2000,6,0)/-1)</f>
        <v>-14500000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M_Ingvartsen</v>
      </c>
      <c r="E45" s="18" t="str">
        <f>IF(ISERROR(VLOOKUP(CONCATENATE($O$3,$A7),[2]DATA!$A$1:$G$20000,6,0)),"",VLOOKUP(CONCATENATE($O$3,$A7),[2]DATA!$A$1:$G$2000,6,0))</f>
        <v>Inter_Milan</v>
      </c>
      <c r="F45" s="18">
        <f>IF(ISERROR(VLOOKUP(CONCATENATE($O$3,$A7),[2]DATA!$A$1:$G$20000,7,0)),"",VLOOKUP(CONCATENATE($O$3,$A7),[2]DATA!$A$1:$G$2000,7,0))</f>
        <v>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S_Proto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425000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S_Sane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15680000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Baba_Rahman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J_Clasie</v>
      </c>
      <c r="E49" s="18" t="str">
        <f>IF(ISERROR(VLOOKUP(CONCATENATE($O$3,$A11),[2]DATA!$A$1:$G$20000,6,0)),"",VLOOKUP(CONCATENATE($O$3,$A11),[2]DATA!$A$1:$G$2000,6,0))</f>
        <v>Free_List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R_Proper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8000000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A_Schopf</v>
      </c>
      <c r="E51" s="18" t="str">
        <f>IF(ISERROR(VLOOKUP(CONCATENATE($O$3,$A13),[2]DATA!$A$1:$G$20000,6,0)),"",VLOOKUP(CONCATENATE($O$3,$A13),[2]DATA!$A$1:$G$2000,6,0))</f>
        <v>Free_List</v>
      </c>
      <c r="F51" s="18">
        <f>IF(ISERROR(VLOOKUP(CONCATENATE($O$3,$A13),[2]DATA!$A$1:$G$20000,7,0)),"",VLOOKUP(CONCATENATE($O$3,$A13),[2]DATA!$A$1:$G$2000,7,0))</f>
        <v>16000000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M_Cuisance</v>
      </c>
      <c r="E52" s="18" t="str">
        <f>IF(ISERROR(VLOOKUP(CONCATENATE($O$3,$A14),[2]DATA!$A$1:$G$20000,6,0)),"",VLOOKUP(CONCATENATE($O$3,$A14),[2]DATA!$A$1:$G$2000,6,0))</f>
        <v>Wolves</v>
      </c>
      <c r="F52" s="18">
        <f>IF(ISERROR(VLOOKUP(CONCATENATE($O$3,$A14),[2]DATA!$A$1:$G$20000,7,0)),"",VLOOKUP(CONCATENATE($O$3,$A14),[2]DATA!$A$1:$G$2000,7,0))</f>
        <v>30000000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9784" divId="acm_29784" sourceType="range" sourceRef="B1:F79" destinationFile="C:\Users\jbank\Desktop\FFO-2Stuff\Finances\conf\aj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2023-10-26T19:28:26Z</dcterms:modified>
</cp:coreProperties>
</file>