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85149E78-71C2-424B-962F-71E52A553EA4}" xr6:coauthVersionLast="47" xr6:coauthVersionMax="47" xr10:uidLastSave="{00000000-0000-0000-0000-000000000000}"/>
  <bookViews>
    <workbookView xWindow="1770" yWindow="177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37" i="1" l="1"/>
  <c r="E54" i="1"/>
  <c r="D32" i="1"/>
  <c r="D11" i="1"/>
  <c r="F37" i="1"/>
  <c r="D38" i="1"/>
  <c r="E71" i="1"/>
  <c r="F11" i="1"/>
  <c r="F27" i="1"/>
  <c r="D33" i="1"/>
  <c r="E38" i="1"/>
  <c r="F47" i="1"/>
  <c r="E51" i="1"/>
  <c r="F55" i="1"/>
  <c r="D61" i="1"/>
  <c r="E66" i="1"/>
  <c r="F71" i="1"/>
  <c r="D77" i="1"/>
  <c r="E26" i="1"/>
  <c r="E70" i="1"/>
  <c r="C5" i="1"/>
  <c r="F46" i="1"/>
  <c r="D76" i="1"/>
  <c r="D27" i="1"/>
  <c r="H50" i="1"/>
  <c r="D22" i="1"/>
  <c r="D51" i="1"/>
  <c r="F76" i="1"/>
  <c r="E6" i="1"/>
  <c r="D12" i="1"/>
  <c r="D28" i="1"/>
  <c r="D48" i="1"/>
  <c r="D56" i="1"/>
  <c r="E61" i="1"/>
  <c r="E77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F59" i="1"/>
  <c r="F10" i="1"/>
  <c r="G50" i="1"/>
  <c r="F21" i="1"/>
  <c r="E60" i="1"/>
  <c r="E27" i="1"/>
  <c r="E55" i="1"/>
  <c r="D66" i="1"/>
  <c r="D17" i="1"/>
  <c r="E17" i="1"/>
  <c r="E33" i="1"/>
  <c r="F51" i="1"/>
  <c r="D72" i="1"/>
  <c r="F12" i="1"/>
  <c r="E23" i="1"/>
  <c r="F28" i="1"/>
  <c r="D34" i="1"/>
  <c r="E39" i="1"/>
  <c r="F48" i="1"/>
  <c r="H51" i="1"/>
  <c r="F56" i="1"/>
  <c r="D62" i="1"/>
  <c r="E67" i="1"/>
  <c r="F72" i="1"/>
  <c r="D78" i="1"/>
  <c r="E10" i="1"/>
  <c r="D37" i="1"/>
  <c r="D16" i="1"/>
  <c r="E65" i="1"/>
  <c r="E16" i="1"/>
  <c r="D47" i="1"/>
  <c r="F16" i="1"/>
  <c r="E47" i="1"/>
  <c r="F60" i="1"/>
  <c r="E22" i="1"/>
  <c r="F6" i="1"/>
  <c r="F22" i="1"/>
  <c r="F38" i="1"/>
  <c r="F66" i="1"/>
  <c r="E7" i="1"/>
  <c r="D18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78" i="1"/>
  <c r="D21" i="1"/>
  <c r="E46" i="1"/>
  <c r="F54" i="1"/>
  <c r="E76" i="1"/>
  <c r="D6" i="1"/>
  <c r="D8" i="1"/>
  <c r="F18" i="1"/>
  <c r="F34" i="1"/>
  <c r="D49" i="1"/>
  <c r="E52" i="1"/>
  <c r="E57" i="1"/>
  <c r="F62" i="1"/>
  <c r="D68" i="1"/>
  <c r="E7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D79" i="1"/>
  <c r="F31" i="1"/>
  <c r="D65" i="1"/>
  <c r="F26" i="1"/>
  <c r="F70" i="1"/>
  <c r="E32" i="1"/>
  <c r="D71" i="1"/>
  <c r="F32" i="1"/>
  <c r="E13" i="1"/>
  <c r="E29" i="1"/>
  <c r="F8" i="1"/>
  <c r="E19" i="1"/>
  <c r="F24" i="1"/>
  <c r="E35" i="1"/>
  <c r="F40" i="1"/>
  <c r="H52" i="1"/>
  <c r="D58" i="1"/>
  <c r="E63" i="1"/>
  <c r="D74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50" i="1"/>
  <c r="D60" i="1"/>
  <c r="F65" i="1"/>
  <c r="E11" i="1"/>
  <c r="D24" i="1"/>
  <c r="D40" i="1"/>
  <c r="D14" i="1"/>
  <c r="D30" i="1"/>
  <c r="F49" i="1"/>
  <c r="F68" i="1"/>
  <c r="D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C10" i="1"/>
  <c r="F15" i="1"/>
  <c r="F75" i="1"/>
  <c r="E21" i="1"/>
  <c r="C6" i="1"/>
  <c r="D55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<sst xmlns="http://schemas.openxmlformats.org/spreadsheetml/2006/main" count="16" uniqueCount="14">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</sst>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48335000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Atalanta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50060000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A_Weimann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-57500000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L_Griffiths</v>
      </c>
      <c r="E7" s="26" t="str">
        <f>IF(ISERROR(VLOOKUP(CONCATENATE($O$3,$A8),[2]DATA!$B$1:$G$2000,4,0)),"",VLOOKUP(CONCATENATE($O$3,$A8),[2]DATA!$B$1:$G$2000,4,0))</f>
        <v>Inter_Milan</v>
      </c>
      <c r="F7" s="18">
        <f>IF(ISERROR(VLOOKUP(CONCATENATE($O$3,$A8),[2]DATA!$B$1:$G$2000,6,0)),"",VLOOKUP(CONCATENATE($O$3,$A8),[2]DATA!$B$1:$G$2000,6,0)/-1)</f>
        <v>-6500000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T_Mings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-66000000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Wendell</v>
      </c>
      <c r="E9" s="26" t="str">
        <f>IF(ISERROR(VLOOKUP(CONCATENATE($O$3,$A10),[2]DATA!$B$1:$G$2000,4,0)),"",VLOOKUP(CONCATENATE($O$3,$A10),[2]DATA!$B$1:$G$2000,4,0))</f>
        <v>FC_Porto</v>
      </c>
      <c r="F9" s="18">
        <f>IF(ISERROR(VLOOKUP(CONCATENATE($O$3,$A10),[2]DATA!$B$1:$G$2000,6,0)),"",VLOOKUP(CONCATENATE($O$3,$A10),[2]DATA!$B$1:$G$2000,6,0)/-1)</f>
        <v>-18000000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48600000</v>
      </c>
      <c r="D10" s="26" t="str">
        <f>IF(ISERROR(VLOOKUP(CONCATENATE($O$3,$A11),[2]DATA!$B$1:$G$2000,3,0)),"",VLOOKUP(CONCATENATE($O$3,$A11),[2]DATA!$B$1:$G$2000,3,0))</f>
        <v>M_Thuram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-50000000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-26625000</v>
      </c>
      <c r="D11" s="26" t="str">
        <f>IF(ISERROR(VLOOKUP(CONCATENATE($O$3,$A12),[2]DATA!$B$1:$G$2000,3,0)),"",VLOOKUP(CONCATENATE($O$3,$A12),[2]DATA!$B$1:$G$2000,3,0))</f>
        <v>E_Dennis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-12000000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-23700000</v>
      </c>
      <c r="D12" s="26" t="str">
        <f>IF(ISERROR(VLOOKUP(CONCATENATE($O$3,$A13),[2]DATA!$B$1:$G$2000,3,0)),"",VLOOKUP(CONCATENATE($O$3,$A13),[2]DATA!$B$1:$G$2000,3,0))</f>
        <v>M_Taremi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-30000000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T_Foket</v>
      </c>
      <c r="E13" s="26" t="str">
        <f>IF(ISERROR(VLOOKUP(CONCATENATE($O$3,$A14),[2]DATA!$B$1:$G$2000,4,0)),"",VLOOKUP(CONCATENATE($O$3,$A14),[2]DATA!$B$1:$G$2000,4,0))</f>
        <v>Buy_Him_Now</v>
      </c>
      <c r="F13" s="18">
        <f>IF(ISERROR(VLOOKUP(CONCATENATE($O$3,$A14),[2]DATA!$B$1:$G$2000,6,0)),"",VLOOKUP(CONCATENATE($O$3,$A14),[2]DATA!$B$1:$G$2000,6,0)/-1)</f>
        <v>-46500000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J_Smith</v>
      </c>
      <c r="E14" s="26" t="str">
        <f>IF(ISERROR(VLOOKUP(CONCATENATE($O$3,$A15),[2]DATA!$B$1:$G$2000,4,0)),"",VLOOKUP(CONCATENATE($O$3,$A15),[2]DATA!$B$1:$G$2000,4,0))</f>
        <v>Nottingham_Forest</v>
      </c>
      <c r="F14" s="18">
        <f>IF(ISERROR(VLOOKUP(CONCATENATE($O$3,$A15),[2]DATA!$B$1:$G$2000,6,0)),"",VLOOKUP(CONCATENATE($O$3,$A15),[2]DATA!$B$1:$G$2000,6,0)/-1)</f>
        <v>-6200000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U_Sadiq</v>
      </c>
      <c r="E15" s="26" t="str">
        <f>IF(ISERROR(VLOOKUP(CONCATENATE($O$3,$A16),[2]DATA!$B$1:$G$2000,4,0)),"",VLOOKUP(CONCATENATE($O$3,$A16),[2]DATA!$B$1:$G$2000,4,0))</f>
        <v>Real_Sociedad</v>
      </c>
      <c r="F15" s="18">
        <f>IF(ISERROR(VLOOKUP(CONCATENATE($O$3,$A16),[2]DATA!$B$1:$G$2000,6,0)),"",VLOOKUP(CONCATENATE($O$3,$A16),[2]DATA!$B$1:$G$2000,6,0)/-1)</f>
        <v>-37000000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M_Lanzini</v>
      </c>
      <c r="E16" s="26" t="str">
        <f>IF(ISERROR(VLOOKUP(CONCATENATE($O$3,$A17),[2]DATA!$B$1:$G$2000,4,0)),"",VLOOKUP(CONCATENATE($O$3,$A17),[2]DATA!$B$1:$G$2000,4,0))</f>
        <v>Nottingham_Forest</v>
      </c>
      <c r="F16" s="18">
        <f>IF(ISERROR(VLOOKUP(CONCATENATE($O$3,$A17),[2]DATA!$B$1:$G$2000,6,0)),"",VLOOKUP(CONCATENATE($O$3,$A17),[2]DATA!$B$1:$G$2000,6,0)/-1)</f>
        <v>-40000000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J_Brooks</v>
      </c>
      <c r="E45" s="18" t="str">
        <f>IF(ISERROR(VLOOKUP(CONCATENATE($O$3,$A7),[2]DATA!$A$1:$G$20000,6,0)),"",VLOOKUP(CONCATENATE($O$3,$A7),[2]DATA!$A$1:$G$2000,6,0))</f>
        <v>Barcelona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J_Ganda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14000000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L_Griffiths</v>
      </c>
      <c r="E47" s="18" t="str">
        <f>IF(ISERROR(VLOOKUP(CONCATENATE($O$3,$A9),[2]DATA!$A$1:$G$20000,6,0)),"",VLOOKUP(CONCATENATE($O$3,$A9),[2]DATA!$A$1:$G$2000,6,0))</f>
        <v>Bayer_Leverkusen</v>
      </c>
      <c r="F47" s="18">
        <f>IF(ISERROR(VLOOKUP(CONCATENATE($O$3,$A9),[2]DATA!$A$1:$G$20000,7,0)),"",VLOOKUP(CONCATENATE($O$3,$A9),[2]DATA!$A$1:$G$2000,7,0))</f>
        <v>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P_Lienhart</v>
      </c>
      <c r="E48" s="18" t="str">
        <f>IF(ISERROR(VLOOKUP(CONCATENATE($O$3,$A10),[2]DATA!$A$1:$G$20000,6,0)),"",VLOOKUP(CONCATENATE($O$3,$A10),[2]DATA!$A$1:$G$2000,6,0))</f>
        <v>Ajax</v>
      </c>
      <c r="F48" s="18">
        <f>IF(ISERROR(VLOOKUP(CONCATENATE($O$3,$A10),[2]DATA!$A$1:$G$20000,7,0)),"",VLOOKUP(CONCATENATE($O$3,$A10),[2]DATA!$A$1:$G$2000,7,0))</f>
        <v>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A_Weimann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65000000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M_Thuram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35000000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M_Terrier</v>
      </c>
      <c r="E51" s="18" t="str">
        <f>IF(ISERROR(VLOOKUP(CONCATENATE($O$3,$A13),[2]DATA!$A$1:$G$20000,6,0)),"",VLOOKUP(CONCATENATE($O$3,$A13),[2]DATA!$A$1:$G$2000,6,0))</f>
        <v>Celtic</v>
      </c>
      <c r="F51" s="18">
        <f>IF(ISERROR(VLOOKUP(CONCATENATE($O$3,$A13),[2]DATA!$A$1:$G$20000,7,0)),"",VLOOKUP(CONCATENATE($O$3,$A13),[2]DATA!$A$1:$G$2000,7,0))</f>
        <v>35000000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D_Svacek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3000000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Wendell</v>
      </c>
      <c r="E53" s="18" t="str">
        <f>IF(ISERROR(VLOOKUP(CONCATENATE($O$3,$A15),[2]DATA!$A$1:$G$20000,6,0)),"",VLOOKUP(CONCATENATE($O$3,$A15),[2]DATA!$A$1:$G$2000,6,0))</f>
        <v>Barcelona</v>
      </c>
      <c r="F53" s="18">
        <f>IF(ISERROR(VLOOKUP(CONCATENATE($O$3,$A15),[2]DATA!$A$1:$G$20000,7,0)),"",VLOOKUP(CONCATENATE($O$3,$A15),[2]DATA!$A$1:$G$2000,7,0))</f>
        <v>17000000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D_Jota</v>
      </c>
      <c r="E54" s="18" t="str">
        <f>IF(ISERROR(VLOOKUP(CONCATENATE($O$3,$A16),[2]DATA!$A$1:$G$20000,6,0)),"",VLOOKUP(CONCATENATE($O$3,$A16),[2]DATA!$A$1:$G$2000,6,0))</f>
        <v>Real_Sociedad</v>
      </c>
      <c r="F54" s="18">
        <f>IF(ISERROR(VLOOKUP(CONCATENATE($O$3,$A16),[2]DATA!$A$1:$G$20000,7,0)),"",VLOOKUP(CONCATENATE($O$3,$A16),[2]DATA!$A$1:$G$2000,7,0))</f>
        <v>60000000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R_Sawyers</v>
      </c>
      <c r="E55" s="18" t="str">
        <f>IF(ISERROR(VLOOKUP(CONCATENATE($O$3,$A17),[2]DATA!$A$1:$G$20000,6,0)),"",VLOOKUP(CONCATENATE($O$3,$A17),[2]DATA!$A$1:$G$2000,6,0))</f>
        <v>Rangers</v>
      </c>
      <c r="F55" s="18">
        <f>IF(ISERROR(VLOOKUP(CONCATENATE($O$3,$A17),[2]DATA!$A$1:$G$20000,7,0)),"",VLOOKUP(CONCATENATE($O$3,$A17),[2]DATA!$A$1:$G$2000,7,0))</f>
        <v>21000000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2103" divId="atm_32103" sourceType="range" sourceRef="B1:F79" destinationFile="C:\Users\jbank\Desktop\FFO-2Stuff\Finances\conf\at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2023-10-26T19:28:25Z</dcterms:modified>
</cp:coreProperties>
</file>