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58682812-3F28-460F-922B-1D3AF526D203}" xr6:coauthVersionLast="47" xr6:coauthVersionMax="47" xr10:uidLastSave="{00000000-0000-0000-0000-000000000000}"/>
  <bookViews>
    <workbookView xWindow="3840" yWindow="384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75" i="1" l="1"/>
  <c r="D21" i="1"/>
  <c r="F10" i="1"/>
  <c r="E65" i="1"/>
  <c r="E27" i="1"/>
  <c r="E70" i="1"/>
  <c r="D16" i="1"/>
  <c r="D47" i="1"/>
  <c r="E76" i="1"/>
  <c r="F77" i="1"/>
  <c r="F50" i="1"/>
  <c r="E37" i="1"/>
  <c r="D11" i="1"/>
  <c r="F65" i="1"/>
  <c r="E55" i="1"/>
  <c r="E6" i="1"/>
  <c r="D61" i="1"/>
  <c r="F38" i="1"/>
  <c r="E28" i="1"/>
  <c r="E72" i="1"/>
  <c r="F12" i="1"/>
  <c r="E23" i="1"/>
  <c r="F28" i="1"/>
  <c r="D34" i="1"/>
  <c r="E39" i="1"/>
  <c r="F48" i="1"/>
  <c r="H51" i="1"/>
  <c r="F56" i="1"/>
  <c r="D62" i="1"/>
  <c r="E67" i="1"/>
  <c r="F72" i="1"/>
  <c r="D78" i="1"/>
  <c r="F15" i="1"/>
  <c r="C5" i="1"/>
  <c r="D60" i="1"/>
  <c r="D27" i="1"/>
  <c r="E11" i="1"/>
  <c r="E71" i="1"/>
  <c r="F47" i="1"/>
  <c r="E17" i="1"/>
  <c r="D72" i="1"/>
  <c r="E48" i="1"/>
  <c r="D18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F31" i="1"/>
  <c r="F26" i="1"/>
  <c r="D76" i="1"/>
  <c r="C6" i="1"/>
  <c r="F21" i="1"/>
  <c r="F16" i="1"/>
  <c r="F60" i="1"/>
  <c r="F27" i="1"/>
  <c r="D77" i="1"/>
  <c r="F22" i="1"/>
  <c r="D39" i="1"/>
  <c r="E56" i="1"/>
  <c r="D8" i="1"/>
  <c r="F18" i="1"/>
  <c r="D24" i="1"/>
  <c r="E29" i="1"/>
  <c r="F34" i="1"/>
  <c r="D40" i="1"/>
  <c r="D49" i="1"/>
  <c r="E52" i="1"/>
  <c r="E57" i="1"/>
  <c r="F62" i="1"/>
  <c r="D68" i="1"/>
  <c r="E73" i="1"/>
  <c r="F78" i="1"/>
  <c r="D37" i="1"/>
  <c r="G50" i="1"/>
  <c r="E32" i="1"/>
  <c r="E47" i="1"/>
  <c r="F71" i="1"/>
  <c r="D28" i="1"/>
  <c r="D56" i="1"/>
  <c r="F17" i="1"/>
  <c r="F61" i="1"/>
  <c r="E13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E54" i="1"/>
  <c r="E21" i="1"/>
  <c r="E16" i="1"/>
  <c r="F37" i="1"/>
  <c r="D22" i="1"/>
  <c r="F76" i="1"/>
  <c r="D33" i="1"/>
  <c r="F6" i="1"/>
  <c r="E61" i="1"/>
  <c r="D67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E10" i="1"/>
  <c r="F59" i="1"/>
  <c r="D32" i="1"/>
  <c r="D71" i="1"/>
  <c r="F32" i="1"/>
  <c r="D17" i="1"/>
  <c r="E66" i="1"/>
  <c r="E33" i="1"/>
  <c r="D23" i="1"/>
  <c r="G51" i="1"/>
  <c r="E7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D65" i="1"/>
  <c r="F46" i="1"/>
  <c r="D55" i="1"/>
  <c r="D6" i="1"/>
  <c r="D38" i="1"/>
  <c r="E22" i="1"/>
  <c r="E51" i="1"/>
  <c r="D12" i="1"/>
  <c r="F66" i="1"/>
  <c r="F33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E26" i="1"/>
  <c r="F70" i="1"/>
  <c r="H50" i="1"/>
  <c r="D66" i="1"/>
  <c r="E38" i="1"/>
  <c r="F51" i="1"/>
  <c r="D7" i="1"/>
  <c r="E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46" i="1"/>
  <c r="F54" i="1"/>
  <c r="E60" i="1"/>
  <c r="D51" i="1"/>
  <c r="F11" i="1"/>
  <c r="F55" i="1"/>
  <c r="D48" i="1"/>
  <c r="E77" i="1"/>
  <c r="E12" i="1"/>
  <c r="F9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<sst xmlns="http://schemas.openxmlformats.org/spreadsheetml/2006/main" count="16" uniqueCount="14">
  <si>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</si>
  <si>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</si>
  <si>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</si>
  <si>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</si>
  <si>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</si>
  <si>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</si>
  <si>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</si>
  <si>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</si>
  <si>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</si>
  <si>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</si>
  <si>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</si>
  <si>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</si>
  <si>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</si>
  <si>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FEY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</si>
</sst>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96485000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Feyenoord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65860000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D_Zagorac</v>
      </c>
      <c r="E6" s="26" t="str">
        <f>IF(ISERROR(VLOOKUP(CONCATENATE($O$3,$A7),[2]DATA!$B$1:$G$2000,4,0)),"",VLOOKUP(CONCATENATE($O$3,$A7),[2]DATA!$B$1:$G$2000,4,0))</f>
        <v>Roma</v>
      </c>
      <c r="F6" s="18">
        <f>IF(ISERROR(VLOOKUP(CONCATENATE($O$3,$A7),[2]DATA!$B$1:$G$2000,6,0)),"",VLOOKUP(CONCATENATE($O$3,$A7),[2]DATA!$B$1:$G$2000,6,0)/-1)</f>
        <v>-3000000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-22200000</v>
      </c>
      <c r="D7" s="26" t="str">
        <f>IF(ISERROR(VLOOKUP(CONCATENATE($O$3,$A8),[2]DATA!$B$1:$G$2000,3,0)),"",VLOOKUP(CONCATENATE($O$3,$A8),[2]DATA!$B$1:$G$2000,3,0))</f>
        <v>Q_Timber</v>
      </c>
      <c r="E7" s="26" t="str">
        <f>IF(ISERROR(VLOOKUP(CONCATENATE($O$3,$A8),[2]DATA!$B$1:$G$2000,4,0)),"",VLOOKUP(CONCATENATE($O$3,$A8),[2]DATA!$B$1:$G$2000,4,0))</f>
        <v>Wolves</v>
      </c>
      <c r="F7" s="18">
        <f>IF(ISERROR(VLOOKUP(CONCATENATE($O$3,$A8),[2]DATA!$B$1:$G$2000,6,0)),"",VLOOKUP(CONCATENATE($O$3,$A8),[2]DATA!$B$1:$G$2000,6,0)/-1)</f>
        <v>-40000000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P_Goncalves</v>
      </c>
      <c r="E8" s="26" t="str">
        <f>IF(ISERROR(VLOOKUP(CONCATENATE($O$3,$A9),[2]DATA!$B$1:$G$2000,4,0)),"",VLOOKUP(CONCATENATE($O$3,$A9),[2]DATA!$B$1:$G$2000,4,0))</f>
        <v>Wolves</v>
      </c>
      <c r="F8" s="18">
        <f>IF(ISERROR(VLOOKUP(CONCATENATE($O$3,$A9),[2]DATA!$B$1:$G$2000,6,0)),"",VLOOKUP(CONCATENATE($O$3,$A9),[2]DATA!$B$1:$G$2000,6,0)/-1)</f>
        <v>-60000000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Melendo</v>
      </c>
      <c r="E9" s="26" t="str">
        <f>IF(ISERROR(VLOOKUP(CONCATENATE($O$3,$A10),[2]DATA!$B$1:$G$2000,4,0)),"",VLOOKUP(CONCATENATE($O$3,$A10),[2]DATA!$B$1:$G$2000,4,0))</f>
        <v>Wolves</v>
      </c>
      <c r="F9" s="18">
        <f>IF(ISERROR(VLOOKUP(CONCATENATE($O$3,$A10),[2]DATA!$B$1:$G$2000,6,0)),"",VLOOKUP(CONCATENATE($O$3,$A10),[2]DATA!$B$1:$G$2000,6,0)/-1)</f>
        <v>-50000000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52000000</v>
      </c>
      <c r="D10" s="26" t="str">
        <f>IF(ISERROR(VLOOKUP(CONCATENATE($O$3,$A11),[2]DATA!$B$1:$G$2000,3,0)),"",VLOOKUP(CONCATENATE($O$3,$A11),[2]DATA!$B$1:$G$2000,3,0))</f>
        <v>A_Muric</v>
      </c>
      <c r="E10" s="26" t="str">
        <f>IF(ISERROR(VLOOKUP(CONCATENATE($O$3,$A11),[2]DATA!$B$1:$G$2000,4,0)),"",VLOOKUP(CONCATENATE($O$3,$A11),[2]DATA!$B$1:$G$2000,4,0))</f>
        <v>Juventus</v>
      </c>
      <c r="F10" s="18">
        <f>IF(ISERROR(VLOOKUP(CONCATENATE($O$3,$A11),[2]DATA!$B$1:$G$2000,6,0)),"",VLOOKUP(CONCATENATE($O$3,$A11),[2]DATA!$B$1:$G$2000,6,0)/-1)</f>
        <v>-30000000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-22175000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23000000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1000000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G_Veron</v>
      </c>
      <c r="E45" s="18" t="str">
        <f>IF(ISERROR(VLOOKUP(CONCATENATE($O$3,$A7),[2]DATA!$A$1:$G$20000,6,0)),"",VLOOKUP(CONCATENATE($O$3,$A7),[2]DATA!$A$1:$G$2000,6,0))</f>
        <v>Wolves</v>
      </c>
      <c r="F45" s="18">
        <f>IF(ISERROR(VLOOKUP(CONCATENATE($O$3,$A7),[2]DATA!$A$1:$G$20000,7,0)),"",VLOOKUP(CONCATENATE($O$3,$A7),[2]DATA!$A$1:$G$2000,7,0))</f>
        <v>80000000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Y_Tielemans</v>
      </c>
      <c r="E46" s="18" t="str">
        <f>IF(ISERROR(VLOOKUP(CONCATENATE($O$3,$A8),[2]DATA!$A$1:$G$20000,6,0)),"",VLOOKUP(CONCATENATE($O$3,$A8),[2]DATA!$A$1:$G$2000,6,0))</f>
        <v>Wolves</v>
      </c>
      <c r="F46" s="18">
        <f>IF(ISERROR(VLOOKUP(CONCATENATE($O$3,$A8),[2]DATA!$A$1:$G$20000,7,0)),"",VLOOKUP(CONCATENATE($O$3,$A8),[2]DATA!$A$1:$G$2000,7,0))</f>
        <v>70000000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J_Cillessen</v>
      </c>
      <c r="E47" s="18" t="str">
        <f>IF(ISERROR(VLOOKUP(CONCATENATE($O$3,$A9),[2]DATA!$A$1:$G$20000,6,0)),"",VLOOKUP(CONCATENATE($O$3,$A9),[2]DATA!$A$1:$G$2000,6,0))</f>
        <v>Juventus</v>
      </c>
      <c r="F47" s="18">
        <f>IF(ISERROR(VLOOKUP(CONCATENATE($O$3,$A9),[2]DATA!$A$1:$G$20000,7,0)),"",VLOOKUP(CONCATENATE($O$3,$A9),[2]DATA!$A$1:$G$2000,7,0))</f>
        <v>10000000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G_Trauner</v>
      </c>
      <c r="E48" s="18" t="str">
        <f>IF(ISERROR(VLOOKUP(CONCATENATE($O$3,$A10),[2]DATA!$A$1:$G$20000,6,0)),"",VLOOKUP(CONCATENATE($O$3,$A10),[2]DATA!$A$1:$G$2000,6,0))</f>
        <v>Nottingham_Forest</v>
      </c>
      <c r="F48" s="18">
        <f>IF(ISERROR(VLOOKUP(CONCATENATE($O$3,$A10),[2]DATA!$A$1:$G$20000,7,0)),"",VLOOKUP(CONCATENATE($O$3,$A10),[2]DATA!$A$1:$G$2000,7,0))</f>
        <v>45000000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1478" divId="cel_21478" sourceType="range" sourceRef="B1:F79" destinationFile="C:\Users\jbank\Desktop\FFO-2Stuff\Finances\conf\fey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2023-10-26T19:28:18Z</dcterms:modified>
</cp:coreProperties>
</file>