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91F7EF27-E221-42CC-9819-B45916F0440B}" xr6:coauthVersionLast="47" xr6:coauthVersionMax="47" xr10:uidLastSave="{00000000-0000-0000-0000-000000000000}"/>
  <bookViews>
    <workbookView xWindow="735" yWindow="73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21" i="1" l="1"/>
  <c r="F15" i="1"/>
  <c r="E54" i="1"/>
  <c r="C5" i="1"/>
  <c r="E37" i="1"/>
  <c r="D38" i="1"/>
  <c r="E46" i="1"/>
  <c r="D60" i="1"/>
  <c r="E16" i="1"/>
  <c r="D47" i="1"/>
  <c r="F16" i="1"/>
  <c r="D66" i="1"/>
  <c r="F47" i="1"/>
  <c r="D28" i="1"/>
  <c r="E61" i="1"/>
  <c r="E48" i="1"/>
  <c r="F7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59" i="1"/>
  <c r="G50" i="1"/>
  <c r="C6" i="1"/>
  <c r="D55" i="1"/>
  <c r="D51" i="1"/>
  <c r="E22" i="1"/>
  <c r="F55" i="1"/>
  <c r="D12" i="1"/>
  <c r="D48" i="1"/>
  <c r="D67" i="1"/>
  <c r="D13" i="1"/>
  <c r="F23" i="1"/>
  <c r="G48" i="1"/>
  <c r="D52" i="1"/>
  <c r="D57" i="1"/>
  <c r="E62" i="1"/>
  <c r="F67" i="1"/>
  <c r="D73" i="1"/>
  <c r="E78" i="1"/>
  <c r="D65" i="1"/>
  <c r="D32" i="1"/>
  <c r="E60" i="1"/>
  <c r="E47" i="1"/>
  <c r="D61" i="1"/>
  <c r="D56" i="1"/>
  <c r="E28" i="1"/>
  <c r="D29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26" i="1"/>
  <c r="F26" i="1"/>
  <c r="D76" i="1"/>
  <c r="D27" i="1"/>
  <c r="E11" i="1"/>
  <c r="F76" i="1"/>
  <c r="F27" i="1"/>
  <c r="F6" i="1"/>
  <c r="E77" i="1"/>
  <c r="F33" i="1"/>
  <c r="F7" i="1"/>
  <c r="F39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75" i="1"/>
  <c r="F46" i="1"/>
  <c r="F21" i="1"/>
  <c r="D71" i="1"/>
  <c r="E27" i="1"/>
  <c r="E6" i="1"/>
  <c r="E66" i="1"/>
  <c r="F51" i="1"/>
  <c r="E12" i="1"/>
  <c r="E56" i="1"/>
  <c r="E18" i="1"/>
  <c r="D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37" i="1"/>
  <c r="F10" i="1"/>
  <c r="F54" i="1"/>
  <c r="H50" i="1"/>
  <c r="D6" i="1"/>
  <c r="F60" i="1"/>
  <c r="F11" i="1"/>
  <c r="E38" i="1"/>
  <c r="F22" i="1"/>
  <c r="D72" i="1"/>
  <c r="F17" i="1"/>
  <c r="G51" i="1"/>
  <c r="E34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31" i="1"/>
  <c r="E21" i="1"/>
  <c r="F70" i="1"/>
  <c r="F37" i="1"/>
  <c r="D22" i="1"/>
  <c r="E71" i="1"/>
  <c r="E51" i="1"/>
  <c r="E17" i="1"/>
  <c r="F66" i="1"/>
  <c r="D3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70" i="1"/>
  <c r="D16" i="1"/>
  <c r="D11" i="1"/>
  <c r="E76" i="1"/>
  <c r="F32" i="1"/>
  <c r="D17" i="1"/>
  <c r="F71" i="1"/>
  <c r="F38" i="1"/>
  <c r="D23" i="1"/>
  <c r="E72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10" i="1"/>
  <c r="F50" i="1"/>
  <c r="E65" i="1"/>
  <c r="E32" i="1"/>
  <c r="F65" i="1"/>
  <c r="E55" i="1"/>
  <c r="D33" i="1"/>
  <c r="D77" i="1"/>
  <c r="E33" i="1"/>
  <c r="D7" i="1"/>
  <c r="F61" i="1"/>
  <c r="F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<sst xmlns="http://schemas.openxmlformats.org/spreadsheetml/2006/main" count="16" uniqueCount="14">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</sst>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22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Luton_Town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Rui_Silva</v>
      </c>
      <c r="E6" s="26" t="str">
        <f>IF(ISERROR(VLOOKUP(CONCATENATE($O$3,$A7),[2]DATA!$B$1:$G$2000,4,0)),"",VLOOKUP(CONCATENATE($O$3,$A7),[2]DATA!$B$1:$G$2000,4,0))</f>
        <v>Bayer_Leverkusen</v>
      </c>
      <c r="F6" s="18">
        <f>IF(ISERROR(VLOOKUP(CONCATENATE($O$3,$A7),[2]DATA!$B$1:$G$2000,6,0)),"",VLOOKUP(CONCATENATE($O$3,$A7),[2]DATA!$B$1:$G$2000,6,0)/-1)</f>
        <v>-32500000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E_Skhiri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-18000000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Kim_Min_Jae</v>
      </c>
      <c r="E8" s="26" t="str">
        <f>IF(ISERROR(VLOOKUP(CONCATENATE($O$3,$A9),[2]DATA!$B$1:$G$2000,4,0)),"",VLOOKUP(CONCATENATE($O$3,$A9),[2]DATA!$B$1:$G$2000,4,0))</f>
        <v>Blackburn_Rovers</v>
      </c>
      <c r="F8" s="18">
        <f>IF(ISERROR(VLOOKUP(CONCATENATE($O$3,$A9),[2]DATA!$B$1:$G$2000,6,0)),"",VLOOKUP(CONCATENATE($O$3,$A9),[2]DATA!$B$1:$G$2000,6,0)/-1)</f>
        <v>-45500000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B_Megyeri</v>
      </c>
      <c r="E9" s="26" t="str">
        <f>IF(ISERROR(VLOOKUP(CONCATENATE($O$3,$A10),[2]DATA!$B$1:$G$2000,4,0)),"",VLOOKUP(CONCATENATE($O$3,$A10),[2]DATA!$B$1:$G$2000,4,0))</f>
        <v>Eintracht_Frankfurt</v>
      </c>
      <c r="F9" s="18">
        <f>IF(ISERROR(VLOOKUP(CONCATENATE($O$3,$A10),[2]DATA!$B$1:$G$2000,6,0)),"",VLOOKUP(CONCATENATE($O$3,$A10),[2]DATA!$B$1:$G$2000,6,0)/-1)</f>
        <v>-4000000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49600000</v>
      </c>
      <c r="D10" s="26" t="str">
        <f>IF(ISERROR(VLOOKUP(CONCATENATE($O$3,$A11),[2]DATA!$B$1:$G$2000,3,0)),"",VLOOKUP(CONCATENATE($O$3,$A11),[2]DATA!$B$1:$G$2000,3,0))</f>
        <v>S_McKenna</v>
      </c>
      <c r="E10" s="26" t="str">
        <f>IF(ISERROR(VLOOKUP(CONCATENATE($O$3,$A11),[2]DATA!$B$1:$G$2000,4,0)),"",VLOOKUP(CONCATENATE($O$3,$A11),[2]DATA!$B$1:$G$2000,4,0))</f>
        <v>Nottingham_Forest</v>
      </c>
      <c r="F10" s="18">
        <f>IF(ISERROR(VLOOKUP(CONCATENATE($O$3,$A11),[2]DATA!$B$1:$G$2000,6,0)),"",VLOOKUP(CONCATENATE($O$3,$A11),[2]DATA!$B$1:$G$2000,6,0)/-1)</f>
        <v>-7500000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-22650000</v>
      </c>
      <c r="D11" s="26" t="str">
        <f>IF(ISERROR(VLOOKUP(CONCATENATE($O$3,$A12),[2]DATA!$B$1:$G$2000,3,0)),"",VLOOKUP(CONCATENATE($O$3,$A12),[2]DATA!$B$1:$G$2000,3,0))</f>
        <v>Rodrigo</v>
      </c>
      <c r="E11" s="26" t="str">
        <f>IF(ISERROR(VLOOKUP(CONCATENATE($O$3,$A12),[2]DATA!$B$1:$G$2000,4,0)),"",VLOOKUP(CONCATENATE($O$3,$A12),[2]DATA!$B$1:$G$2000,4,0))</f>
        <v>Roma</v>
      </c>
      <c r="F11" s="18">
        <f>IF(ISERROR(VLOOKUP(CONCATENATE($O$3,$A12),[2]DATA!$B$1:$G$2000,6,0)),"",VLOOKUP(CONCATENATE($O$3,$A12),[2]DATA!$B$1:$G$2000,6,0)/-1)</f>
        <v>-35000000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-101100000</v>
      </c>
      <c r="D12" s="26" t="str">
        <f>IF(ISERROR(VLOOKUP(CONCATENATE($O$3,$A13),[2]DATA!$B$1:$G$2000,3,0)),"",VLOOKUP(CONCATENATE($O$3,$A13),[2]DATA!$B$1:$G$2000,3,0))</f>
        <v>C_Richards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M_Wallace</v>
      </c>
      <c r="E13" s="26" t="str">
        <f>IF(ISERROR(VLOOKUP(CONCATENATE($O$3,$A14),[2]DATA!$B$1:$G$2000,4,0)),"",VLOOKUP(CONCATENATE($O$3,$A14),[2]DATA!$B$1:$G$2000,4,0))</f>
        <v>Celtic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E_Horvath</v>
      </c>
      <c r="E45" s="18" t="str">
        <f>IF(ISERROR(VLOOKUP(CONCATENATE($O$3,$A7),[2]DATA!$A$1:$G$20000,6,0)),"",VLOOKUP(CONCATENATE($O$3,$A7),[2]DATA!$A$1:$G$2000,6,0))</f>
        <v>Bayer_Leverkusen</v>
      </c>
      <c r="F45" s="18">
        <f>IF(ISERROR(VLOOKUP(CONCATENATE($O$3,$A7),[2]DATA!$A$1:$G$20000,7,0)),"",VLOOKUP(CONCATENATE($O$3,$A7),[2]DATA!$A$1:$G$2000,7,0))</f>
        <v>10000000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H_Lansbury</v>
      </c>
      <c r="E46" s="18" t="str">
        <f>IF(ISERROR(VLOOKUP(CONCATENATE($O$3,$A8),[2]DATA!$A$1:$G$20000,6,0)),"",VLOOKUP(CONCATENATE($O$3,$A8),[2]DATA!$A$1:$G$2000,6,0))</f>
        <v>Newcastle_United</v>
      </c>
      <c r="F46" s="18">
        <f>IF(ISERROR(VLOOKUP(CONCATENATE($O$3,$A8),[2]DATA!$A$1:$G$20000,7,0)),"",VLOOKUP(CONCATENATE($O$3,$A8),[2]DATA!$A$1:$G$2000,7,0))</f>
        <v>11000000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D_Potts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4000000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A_Muskwe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8400000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D_Pereira</v>
      </c>
      <c r="E49" s="18" t="str">
        <f>IF(ISERROR(VLOOKUP(CONCATENATE($O$3,$A11),[2]DATA!$A$1:$G$20000,6,0)),"",VLOOKUP(CONCATENATE($O$3,$A11),[2]DATA!$A$1:$G$2000,6,0))</f>
        <v>Nottingham_Forest</v>
      </c>
      <c r="F49" s="18">
        <f>IF(ISERROR(VLOOKUP(CONCATENATE($O$3,$A11),[2]DATA!$A$1:$G$20000,7,0)),"",VLOOKUP(CONCATENATE($O$3,$A11),[2]DATA!$A$1:$G$2000,7,0))</f>
        <v>7000000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C_Woodrow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16000000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S_McKenna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C_Drameh</v>
      </c>
      <c r="E52" s="18" t="str">
        <f>IF(ISERROR(VLOOKUP(CONCATENATE($O$3,$A14),[2]DATA!$A$1:$G$20000,6,0)),"",VLOOKUP(CONCATENATE($O$3,$A14),[2]DATA!$A$1:$G$2000,6,0))</f>
        <v>Celtic</v>
      </c>
      <c r="F52" s="18">
        <f>IF(ISERROR(VLOOKUP(CONCATENATE($O$3,$A14),[2]DATA!$A$1:$G$20000,7,0)),"",VLOOKUP(CONCATENATE($O$3,$A14),[2]DATA!$A$1:$G$2000,7,0))</f>
        <v>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F_Onyedinma</v>
      </c>
      <c r="E53" s="18" t="str">
        <f>IF(ISERROR(VLOOKUP(CONCATENATE($O$3,$A15),[2]DATA!$A$1:$G$20000,6,0)),"",VLOOKUP(CONCATENATE($O$3,$A15),[2]DATA!$A$1:$G$2000,6,0))</f>
        <v>Free_List</v>
      </c>
      <c r="F53" s="18" t="str">
        <f>IF(ISERROR(VLOOKUP(CONCATENATE($O$3,$A15),[2]DATA!$A$1:$G$20000,7,0)),"",VLOOKUP(CONCATENATE($O$3,$A15),[2]DATA!$A$1:$G$2000,7,0))</f>
        <v>16,00,000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Desktop\FFO-2Stuff\Finances\conf\lu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2023-10-26T19:28:13Z</dcterms:modified>
</cp:coreProperties>
</file>