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03C5927B-326D-4F26-B52B-CBB532729E86}" xr6:coauthVersionLast="47" xr6:coauthVersionMax="47" xr10:uidLastSave="{00000000-0000-0000-0000-000000000000}"/>
  <bookViews>
    <workbookView xWindow="1425" yWindow="142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54" i="1" l="1"/>
  <c r="F46" i="1"/>
  <c r="E76" i="1"/>
  <c r="F11" i="1"/>
  <c r="D77" i="1"/>
  <c r="F31" i="1"/>
  <c r="D16" i="1"/>
  <c r="D76" i="1"/>
  <c r="F21" i="1"/>
  <c r="D6" i="1"/>
  <c r="D51" i="1"/>
  <c r="E6" i="1"/>
  <c r="E38" i="1"/>
  <c r="F22" i="1"/>
  <c r="E33" i="1"/>
  <c r="F38" i="1"/>
  <c r="D48" i="1"/>
  <c r="F51" i="1"/>
  <c r="D56" i="1"/>
  <c r="E61" i="1"/>
  <c r="F66" i="1"/>
  <c r="D72" i="1"/>
  <c r="E77" i="1"/>
  <c r="E10" i="1"/>
  <c r="D65" i="1"/>
  <c r="F26" i="1"/>
  <c r="E16" i="1"/>
  <c r="F65" i="1"/>
  <c r="F32" i="1"/>
  <c r="D61" i="1"/>
  <c r="D7" i="1"/>
  <c r="F17" i="1"/>
  <c r="D23" i="1"/>
  <c r="F33" i="1"/>
  <c r="D39" i="1"/>
  <c r="E48" i="1"/>
  <c r="G51" i="1"/>
  <c r="E56" i="1"/>
  <c r="F61" i="1"/>
  <c r="D67" i="1"/>
  <c r="E72" i="1"/>
  <c r="F77" i="1"/>
  <c r="D21" i="1"/>
  <c r="F70" i="1"/>
  <c r="D11" i="1"/>
  <c r="E11" i="1"/>
  <c r="D66" i="1"/>
  <c r="F27" i="1"/>
  <c r="F6" i="1"/>
  <c r="E12" i="1"/>
  <c r="E28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F75" i="1"/>
  <c r="E37" i="1"/>
  <c r="H50" i="1"/>
  <c r="E47" i="1"/>
  <c r="F55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E70" i="1"/>
  <c r="E21" i="1"/>
  <c r="D47" i="1"/>
  <c r="F16" i="1"/>
  <c r="D38" i="1"/>
  <c r="E51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E26" i="1"/>
  <c r="D60" i="1"/>
  <c r="E32" i="1"/>
  <c r="E27" i="1"/>
  <c r="F76" i="1"/>
  <c r="D17" i="1"/>
  <c r="D28" i="1"/>
  <c r="E8" i="1"/>
  <c r="F13" i="1"/>
  <c r="E24" i="1"/>
  <c r="F29" i="1"/>
  <c r="D35" i="1"/>
  <c r="E40" i="1"/>
  <c r="E49" i="1"/>
  <c r="F52" i="1"/>
  <c r="F57" i="1"/>
  <c r="D63" i="1"/>
  <c r="E68" i="1"/>
  <c r="F73" i="1"/>
  <c r="B79" i="1"/>
  <c r="E46" i="1"/>
  <c r="G50" i="1"/>
  <c r="D55" i="1"/>
  <c r="E55" i="1"/>
  <c r="F47" i="1"/>
  <c r="F7" i="1"/>
  <c r="D19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50" i="1"/>
  <c r="D32" i="1"/>
  <c r="C6" i="1"/>
  <c r="E60" i="1"/>
  <c r="F71" i="1"/>
  <c r="D9" i="1"/>
  <c r="F19" i="1"/>
  <c r="D25" i="1"/>
  <c r="E30" i="1"/>
  <c r="F35" i="1"/>
  <c r="D45" i="1"/>
  <c r="G49" i="1"/>
  <c r="D53" i="1"/>
  <c r="E58" i="1"/>
  <c r="F63" i="1"/>
  <c r="D69" i="1"/>
  <c r="E74" i="1"/>
  <c r="E79" i="1"/>
  <c r="F59" i="1"/>
  <c r="F10" i="1"/>
  <c r="D71" i="1"/>
  <c r="D22" i="1"/>
  <c r="E66" i="1"/>
  <c r="D8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D37" i="1"/>
  <c r="C5" i="1"/>
  <c r="F54" i="1"/>
  <c r="F37" i="1"/>
  <c r="F60" i="1"/>
  <c r="D33" i="1"/>
  <c r="E17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15" i="1"/>
  <c r="E65" i="1"/>
  <c r="D27" i="1"/>
  <c r="E71" i="1"/>
  <c r="E22" i="1"/>
  <c r="D12" i="1"/>
  <c r="E14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<sst xmlns="http://schemas.openxmlformats.org/spreadsheetml/2006/main" count="16" uniqueCount="14">
  <si>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</si>
  <si>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</si>
  <si>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</si>
  <si>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</si>
  <si>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</si>
  <si>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</si>
  <si>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</si>
  <si>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</si>
  <si>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</si>
  <si>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</si>
  <si>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</si>
  <si>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</si>
  <si>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</si>
  <si>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NTF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</si>
</sst>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Q37" sqref="Q37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1.7109375" style="2" bestFit="1" customWidth="1"/>
    <col min="4" max="4" width="23.28515625" style="2" bestFit="1" customWidth="1"/>
    <col min="5" max="5" width="22.7109375" style="2" bestFit="1" customWidth="1"/>
    <col min="6" max="6" width="21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" style="1" bestFit="1" customWidth="1"/>
    <col min="15" max="15" width="30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28655000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Nottingham_Forest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80660000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J_Bellegarde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-62500000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M_Dewhurst</v>
      </c>
      <c r="E7" s="26" t="str">
        <f>IF(ISERROR(VLOOKUP(CONCATENATE($O$3,$A8),[2]DATA!$B$1:$G$2000,4,0)),"",VLOOKUP(CONCATENATE($O$3,$A8),[2]DATA!$B$1:$G$2000,4,0))</f>
        <v>West_Ham</v>
      </c>
      <c r="F7" s="18">
        <f>IF(ISERROR(VLOOKUP(CONCATENATE($O$3,$A8),[2]DATA!$B$1:$G$2000,6,0)),"",VLOOKUP(CONCATENATE($O$3,$A8),[2]DATA!$B$1:$G$2000,6,0)/-1)</f>
        <v>-5000000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L_Rocchi</v>
      </c>
      <c r="E8" s="26" t="str">
        <f>IF(ISERROR(VLOOKUP(CONCATENATE($O$3,$A9),[2]DATA!$B$1:$G$2000,4,0)),"",VLOOKUP(CONCATENATE($O$3,$A9),[2]DATA!$B$1:$G$2000,4,0))</f>
        <v>Newcastle_United</v>
      </c>
      <c r="F8" s="18">
        <f>IF(ISERROR(VLOOKUP(CONCATENATE($O$3,$A9),[2]DATA!$B$1:$G$2000,6,0)),"",VLOOKUP(CONCATENATE($O$3,$A9),[2]DATA!$B$1:$G$2000,6,0)/-1)</f>
        <v>-5000000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J_Palomino</v>
      </c>
      <c r="E9" s="26" t="str">
        <f>IF(ISERROR(VLOOKUP(CONCATENATE($O$3,$A10),[2]DATA!$B$1:$G$2000,4,0)),"",VLOOKUP(CONCATENATE($O$3,$A10),[2]DATA!$B$1:$G$2000,4,0))</f>
        <v>Barnsley</v>
      </c>
      <c r="F9" s="18">
        <f>IF(ISERROR(VLOOKUP(CONCATENATE($O$3,$A10),[2]DATA!$B$1:$G$2000,6,0)),"",VLOOKUP(CONCATENATE($O$3,$A10),[2]DATA!$B$1:$G$2000,6,0)/-1)</f>
        <v>-12000000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46880000</v>
      </c>
      <c r="D10" s="26" t="str">
        <f>IF(ISERROR(VLOOKUP(CONCATENATE($O$3,$A11),[2]DATA!$B$1:$G$2000,3,0)),"",VLOOKUP(CONCATENATE($O$3,$A11),[2]DATA!$B$1:$G$2000,3,0))</f>
        <v>R_Williams</v>
      </c>
      <c r="E10" s="26" t="str">
        <f>IF(ISERROR(VLOOKUP(CONCATENATE($O$3,$A11),[2]DATA!$B$1:$G$2000,4,0)),"",VLOOKUP(CONCATENATE($O$3,$A11),[2]DATA!$B$1:$G$2000,4,0))</f>
        <v>Sheffield_United</v>
      </c>
      <c r="F10" s="18">
        <f>IF(ISERROR(VLOOKUP(CONCATENATE($O$3,$A11),[2]DATA!$B$1:$G$2000,6,0)),"",VLOOKUP(CONCATENATE($O$3,$A11),[2]DATA!$B$1:$G$2000,6,0)/-1)</f>
        <v>-5000000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-24025000</v>
      </c>
      <c r="D11" s="26" t="str">
        <f>IF(ISERROR(VLOOKUP(CONCATENATE($O$3,$A12),[2]DATA!$B$1:$G$2000,3,0)),"",VLOOKUP(CONCATENATE($O$3,$A12),[2]DATA!$B$1:$G$2000,3,0))</f>
        <v>L_de_Jong</v>
      </c>
      <c r="E11" s="26" t="str">
        <f>IF(ISERROR(VLOOKUP(CONCATENATE($O$3,$A12),[2]DATA!$B$1:$G$2000,4,0)),"",VLOOKUP(CONCATENATE($O$3,$A12),[2]DATA!$B$1:$G$2000,4,0))</f>
        <v>Stoke_City</v>
      </c>
      <c r="F11" s="18">
        <f>IF(ISERROR(VLOOKUP(CONCATENATE($O$3,$A12),[2]DATA!$B$1:$G$2000,6,0)),"",VLOOKUP(CONCATENATE($O$3,$A12),[2]DATA!$B$1:$G$2000,6,0)/-1)</f>
        <v>-30000000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-74860000</v>
      </c>
      <c r="D12" s="26" t="str">
        <f>IF(ISERROR(VLOOKUP(CONCATENATE($O$3,$A13),[2]DATA!$B$1:$G$2000,3,0)),"",VLOOKUP(CONCATENATE($O$3,$A13),[2]DATA!$B$1:$G$2000,3,0))</f>
        <v>J_Larsson</v>
      </c>
      <c r="E12" s="26" t="str">
        <f>IF(ISERROR(VLOOKUP(CONCATENATE($O$3,$A13),[2]DATA!$B$1:$G$2000,4,0)),"",VLOOKUP(CONCATENATE($O$3,$A13),[2]DATA!$B$1:$G$2000,4,0))</f>
        <v>Schalke</v>
      </c>
      <c r="F12" s="18">
        <f>IF(ISERROR(VLOOKUP(CONCATENATE($O$3,$A13),[2]DATA!$B$1:$G$2000,6,0)),"",VLOOKUP(CONCATENATE($O$3,$A13),[2]DATA!$B$1:$G$2000,6,0)/-1)</f>
        <v>-20000000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J_Rothwell</v>
      </c>
      <c r="E13" s="26" t="str">
        <f>IF(ISERROR(VLOOKUP(CONCATENATE($O$3,$A14),[2]DATA!$B$1:$G$2000,4,0)),"",VLOOKUP(CONCATENATE($O$3,$A14),[2]DATA!$B$1:$G$2000,4,0))</f>
        <v>Leeds_United</v>
      </c>
      <c r="F13" s="18">
        <f>IF(ISERROR(VLOOKUP(CONCATENATE($O$3,$A14),[2]DATA!$B$1:$G$2000,6,0)),"",VLOOKUP(CONCATENATE($O$3,$A14),[2]DATA!$B$1:$G$2000,6,0)/-1)</f>
        <v>-7500000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D_Pereira</v>
      </c>
      <c r="E14" s="26" t="str">
        <f>IF(ISERROR(VLOOKUP(CONCATENATE($O$3,$A15),[2]DATA!$B$1:$G$2000,4,0)),"",VLOOKUP(CONCATENATE($O$3,$A15),[2]DATA!$B$1:$G$2000,4,0))</f>
        <v>Luton_Town</v>
      </c>
      <c r="F14" s="18">
        <f>IF(ISERROR(VLOOKUP(CONCATENATE($O$3,$A15),[2]DATA!$B$1:$G$2000,6,0)),"",VLOOKUP(CONCATENATE($O$3,$A15),[2]DATA!$B$1:$G$2000,6,0)/-1)</f>
        <v>-7000000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V_Janssen</v>
      </c>
      <c r="E15" s="26" t="str">
        <f>IF(ISERROR(VLOOKUP(CONCATENATE($O$3,$A16),[2]DATA!$B$1:$G$2000,4,0)),"",VLOOKUP(CONCATENATE($O$3,$A16),[2]DATA!$B$1:$G$2000,4,0))</f>
        <v>Lyon</v>
      </c>
      <c r="F15" s="18">
        <f>IF(ISERROR(VLOOKUP(CONCATENATE($O$3,$A16),[2]DATA!$B$1:$G$2000,6,0)),"",VLOOKUP(CONCATENATE($O$3,$A16),[2]DATA!$B$1:$G$2000,6,0)/-1)</f>
        <v>-4000000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Suso</v>
      </c>
      <c r="E16" s="26" t="str">
        <f>IF(ISERROR(VLOOKUP(CONCATENATE($O$3,$A17),[2]DATA!$B$1:$G$2000,4,0)),"",VLOOKUP(CONCATENATE($O$3,$A17),[2]DATA!$B$1:$G$2000,4,0))</f>
        <v>PSV</v>
      </c>
      <c r="F16" s="18">
        <f>IF(ISERROR(VLOOKUP(CONCATENATE($O$3,$A17),[2]DATA!$B$1:$G$2000,6,0)),"",VLOOKUP(CONCATENATE($O$3,$A17),[2]DATA!$B$1:$G$2000,6,0)/-1)</f>
        <v>-25000000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E_Buendia</v>
      </c>
      <c r="E17" s="26" t="str">
        <f>IF(ISERROR(VLOOKUP(CONCATENATE($O$3,$A18),[2]DATA!$B$1:$G$2000,4,0)),"",VLOOKUP(CONCATENATE($O$3,$A18),[2]DATA!$B$1:$G$2000,4,0))</f>
        <v>PSV</v>
      </c>
      <c r="F17" s="18">
        <f>IF(ISERROR(VLOOKUP(CONCATENATE($O$3,$A18),[2]DATA!$B$1:$G$2000,6,0)),"",VLOOKUP(CONCATENATE($O$3,$A18),[2]DATA!$B$1:$G$2000,6,0)/-1)</f>
        <v>-10000000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O_Boscagli</v>
      </c>
      <c r="E18" s="26" t="str">
        <f>IF(ISERROR(VLOOKUP(CONCATENATE($O$3,$A19),[2]DATA!$B$1:$G$2000,4,0)),"",VLOOKUP(CONCATENATE($O$3,$A19),[2]DATA!$B$1:$G$2000,4,0))</f>
        <v>PSV</v>
      </c>
      <c r="F18" s="18">
        <f>IF(ISERROR(VLOOKUP(CONCATENATE($O$3,$A19),[2]DATA!$B$1:$G$2000,6,0)),"",VLOOKUP(CONCATENATE($O$3,$A19),[2]DATA!$B$1:$G$2000,6,0)/-1)</f>
        <v>-10000000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D_Da_Silva</v>
      </c>
      <c r="E19" s="26" t="str">
        <f>IF(ISERROR(VLOOKUP(CONCATENATE($O$3,$A20),[2]DATA!$B$1:$G$2000,4,0)),"",VLOOKUP(CONCATENATE($O$3,$A20),[2]DATA!$B$1:$G$2000,4,0))</f>
        <v>PSG</v>
      </c>
      <c r="F19" s="18">
        <f>IF(ISERROR(VLOOKUP(CONCATENATE($O$3,$A20),[2]DATA!$B$1:$G$2000,6,0)),"",VLOOKUP(CONCATENATE($O$3,$A20),[2]DATA!$B$1:$G$2000,6,0)/-1)</f>
        <v>-25000000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J_Dasilva</v>
      </c>
      <c r="E20" s="26" t="str">
        <f>IF(ISERROR(VLOOKUP(CONCATENATE($O$3,$A21),[2]DATA!$B$1:$G$2000,4,0)),"",VLOOKUP(CONCATENATE($O$3,$A21),[2]DATA!$B$1:$G$2000,4,0))</f>
        <v>Norwich_City</v>
      </c>
      <c r="F20" s="18">
        <f>IF(ISERROR(VLOOKUP(CONCATENATE($O$3,$A21),[2]DATA!$B$1:$G$2000,6,0)),"",VLOOKUP(CONCATENATE($O$3,$A21),[2]DATA!$B$1:$G$2000,6,0)/-1)</f>
        <v>-8000000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L_Chevalier</v>
      </c>
      <c r="E21" s="26" t="str">
        <f>IF(ISERROR(VLOOKUP(CONCATENATE($O$3,$A22),[2]DATA!$B$1:$G$2000,4,0)),"",VLOOKUP(CONCATENATE($O$3,$A22),[2]DATA!$B$1:$G$2000,4,0))</f>
        <v>Non_FFO</v>
      </c>
      <c r="F21" s="18">
        <f>IF(ISERROR(VLOOKUP(CONCATENATE($O$3,$A22),[2]DATA!$B$1:$G$2000,6,0)),"",VLOOKUP(CONCATENATE($O$3,$A22),[2]DATA!$B$1:$G$2000,6,0)/-1)</f>
        <v>-60000000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Neto</v>
      </c>
      <c r="E22" s="26" t="str">
        <f>IF(ISERROR(VLOOKUP(CONCATENATE($O$3,$A23),[2]DATA!$B$1:$G$2000,4,0)),"",VLOOKUP(CONCATENATE($O$3,$A23),[2]DATA!$B$1:$G$2000,4,0))</f>
        <v>Juventus</v>
      </c>
      <c r="F22" s="18">
        <f>IF(ISERROR(VLOOKUP(CONCATENATE($O$3,$A23),[2]DATA!$B$1:$G$2000,6,0)),"",VLOOKUP(CONCATENATE($O$3,$A23),[2]DATA!$B$1:$G$2000,6,0)/-1)</f>
        <v>-10000000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D_Malen</v>
      </c>
      <c r="E23" s="26" t="str">
        <f>IF(ISERROR(VLOOKUP(CONCATENATE($O$3,$A24),[2]DATA!$B$1:$G$2000,4,0)),"",VLOOKUP(CONCATENATE($O$3,$A24),[2]DATA!$B$1:$G$2000,4,0))</f>
        <v>Celtic</v>
      </c>
      <c r="F23" s="18">
        <f>IF(ISERROR(VLOOKUP(CONCATENATE($O$3,$A24),[2]DATA!$B$1:$G$2000,6,0)),"",VLOOKUP(CONCATENATE($O$3,$A24),[2]DATA!$B$1:$G$2000,6,0)/-1)</f>
        <v>-55000000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R_Faivre</v>
      </c>
      <c r="E24" s="26" t="str">
        <f>IF(ISERROR(VLOOKUP(CONCATENATE($O$3,$A25),[2]DATA!$B$1:$G$2000,4,0)),"",VLOOKUP(CONCATENATE($O$3,$A25),[2]DATA!$B$1:$G$2000,4,0))</f>
        <v>Roma</v>
      </c>
      <c r="F24" s="18">
        <f>IF(ISERROR(VLOOKUP(CONCATENATE($O$3,$A25),[2]DATA!$B$1:$G$2000,6,0)),"",VLOOKUP(CONCATENATE($O$3,$A25),[2]DATA!$B$1:$G$2000,6,0)/-1)</f>
        <v>-40000000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N_Byrne</v>
      </c>
      <c r="E25" s="26" t="str">
        <f>IF(ISERROR(VLOOKUP(CONCATENATE($O$3,$A26),[2]DATA!$B$1:$G$2000,4,0)),"",VLOOKUP(CONCATENATE($O$3,$A26),[2]DATA!$B$1:$G$2000,4,0))</f>
        <v>Atletico_Madrid</v>
      </c>
      <c r="F25" s="18">
        <f>IF(ISERROR(VLOOKUP(CONCATENATE($O$3,$A26),[2]DATA!$B$1:$G$2000,6,0)),"",VLOOKUP(CONCATENATE($O$3,$A26),[2]DATA!$B$1:$G$2000,6,0)/-1)</f>
        <v>-6000000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M_Lanzini</v>
      </c>
      <c r="E26" s="26" t="str">
        <f>IF(ISERROR(VLOOKUP(CONCATENATE($O$3,$A27),[2]DATA!$B$1:$G$2000,4,0)),"",VLOOKUP(CONCATENATE($O$3,$A27),[2]DATA!$B$1:$G$2000,4,0))</f>
        <v>Lyon</v>
      </c>
      <c r="F26" s="18">
        <f>IF(ISERROR(VLOOKUP(CONCATENATE($O$3,$A27),[2]DATA!$B$1:$G$2000,6,0)),"",VLOOKUP(CONCATENATE($O$3,$A27),[2]DATA!$B$1:$G$2000,6,0)/-1)</f>
        <v>-30000000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C_Lancaster</v>
      </c>
      <c r="E27" s="26" t="str">
        <f>IF(ISERROR(VLOOKUP(CONCATENATE($O$3,$A28),[2]DATA!$B$1:$G$2000,4,0)),"",VLOOKUP(CONCATENATE($O$3,$A28),[2]DATA!$B$1:$G$2000,4,0))</f>
        <v>Lyon</v>
      </c>
      <c r="F27" s="18">
        <f>IF(ISERROR(VLOOKUP(CONCATENATE($O$3,$A28),[2]DATA!$B$1:$G$2000,6,0)),"",VLOOKUP(CONCATENATE($O$3,$A28),[2]DATA!$B$1:$G$2000,6,0)/-1)</f>
        <v>-5000000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L_Perez</v>
      </c>
      <c r="E28" s="26" t="str">
        <f>IF(ISERROR(VLOOKUP(CONCATENATE($O$3,$A29),[2]DATA!$B$1:$G$2000,4,0)),"",VLOOKUP(CONCATENATE($O$3,$A29),[2]DATA!$B$1:$G$2000,4,0))</f>
        <v>Tottenham_Hotspur</v>
      </c>
      <c r="F28" s="18">
        <f>IF(ISERROR(VLOOKUP(CONCATENATE($O$3,$A29),[2]DATA!$B$1:$G$2000,6,0)),"",VLOOKUP(CONCATENATE($O$3,$A29),[2]DATA!$B$1:$G$2000,6,0)/-1)</f>
        <v>-37000000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G_Trauner</v>
      </c>
      <c r="E29" s="26" t="str">
        <f>IF(ISERROR(VLOOKUP(CONCATENATE($O$3,$A30),[2]DATA!$B$1:$G$2000,4,0)),"",VLOOKUP(CONCATENATE($O$3,$A30),[2]DATA!$B$1:$G$2000,4,0))</f>
        <v>Feyenoord</v>
      </c>
      <c r="F29" s="18">
        <f>IF(ISERROR(VLOOKUP(CONCATENATE($O$3,$A30),[2]DATA!$B$1:$G$2000,6,0)),"",VLOOKUP(CONCATENATE($O$3,$A30),[2]DATA!$B$1:$G$2000,6,0)/-1)</f>
        <v>-45000000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>Richarlison</v>
      </c>
      <c r="E30" s="26" t="str">
        <f>IF(ISERROR(VLOOKUP(CONCATENATE($O$3,$A31),[2]DATA!$B$1:$G$2000,4,0)),"",VLOOKUP(CONCATENATE($O$3,$A31),[2]DATA!$B$1:$G$2000,4,0))</f>
        <v>Celtic</v>
      </c>
      <c r="F30" s="18">
        <f>IF(ISERROR(VLOOKUP(CONCATENATE($O$3,$A31),[2]DATA!$B$1:$G$2000,6,0)),"",VLOOKUP(CONCATENATE($O$3,$A31),[2]DATA!$B$1:$G$2000,6,0)/-1)</f>
        <v>-20000000</v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>A_Capa</v>
      </c>
      <c r="E31" s="26" t="str">
        <f>IF(ISERROR(VLOOKUP(CONCATENATE($O$3,$A32),[2]DATA!$B$1:$G$2000,4,0)),"",VLOOKUP(CONCATENATE($O$3,$A32),[2]DATA!$B$1:$G$2000,4,0))</f>
        <v>Celtic</v>
      </c>
      <c r="F31" s="18">
        <f>IF(ISERROR(VLOOKUP(CONCATENATE($O$3,$A32),[2]DATA!$B$1:$G$2000,6,0)),"",VLOOKUP(CONCATENATE($O$3,$A32),[2]DATA!$B$1:$G$2000,6,0)/-1)</f>
        <v>-20000000</v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>J_Veerman</v>
      </c>
      <c r="E32" s="26" t="str">
        <f>IF(ISERROR(VLOOKUP(CONCATENATE($O$3,$A33),[2]DATA!$B$1:$G$2000,4,0)),"",VLOOKUP(CONCATENATE($O$3,$A33),[2]DATA!$B$1:$G$2000,4,0))</f>
        <v>PSV</v>
      </c>
      <c r="F32" s="18">
        <f>IF(ISERROR(VLOOKUP(CONCATENATE($O$3,$A33),[2]DATA!$B$1:$G$2000,6,0)),"",VLOOKUP(CONCATENATE($O$3,$A33),[2]DATA!$B$1:$G$2000,6,0)/-1)</f>
        <v>-15000000</v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J_Smith</v>
      </c>
      <c r="E45" s="18" t="str">
        <f>IF(ISERROR(VLOOKUP(CONCATENATE($O$3,$A7),[2]DATA!$A$1:$G$20000,6,0)),"",VLOOKUP(CONCATENATE($O$3,$A7),[2]DATA!$A$1:$G$2000,6,0))</f>
        <v>Atalanta</v>
      </c>
      <c r="F45" s="18">
        <f>IF(ISERROR(VLOOKUP(CONCATENATE($O$3,$A7),[2]DATA!$A$1:$G$20000,7,0)),"",VLOOKUP(CONCATENATE($O$3,$A7),[2]DATA!$A$1:$G$2000,7,0))</f>
        <v>6200000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R_Yates</v>
      </c>
      <c r="E46" s="18" t="str">
        <f>IF(ISERROR(VLOOKUP(CONCATENATE($O$3,$A8),[2]DATA!$A$1:$G$20000,6,0)),"",VLOOKUP(CONCATENATE($O$3,$A8),[2]DATA!$A$1:$G$2000,6,0))</f>
        <v>West_Brom</v>
      </c>
      <c r="F46" s="18">
        <f>IF(ISERROR(VLOOKUP(CONCATENATE($O$3,$A8),[2]DATA!$A$1:$G$20000,7,0)),"",VLOOKUP(CONCATENATE($O$3,$A8),[2]DATA!$A$1:$G$2000,7,0))</f>
        <v>24000000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B_Mitchell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16100000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L_Amos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O_Mangala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L_Bade</v>
      </c>
      <c r="E50" s="18" t="str">
        <f>IF(ISERROR(VLOOKUP(CONCATENATE($O$3,$A12),[2]DATA!$A$1:$G$20000,6,0)),"",VLOOKUP(CONCATENATE($O$3,$A12),[2]DATA!$A$1:$G$2000,6,0))</f>
        <v>West_Ham</v>
      </c>
      <c r="F50" s="18">
        <f>IF(ISERROR(VLOOKUP(CONCATENATE($O$3,$A12),[2]DATA!$A$1:$G$20000,7,0)),"",VLOOKUP(CONCATENATE($O$3,$A12),[2]DATA!$A$1:$G$2000,7,0))</f>
        <v>18000000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Cafu</v>
      </c>
      <c r="E51" s="18" t="str">
        <f>IF(ISERROR(VLOOKUP(CONCATENATE($O$3,$A13),[2]DATA!$A$1:$G$20000,6,0)),"",VLOOKUP(CONCATENATE($O$3,$A13),[2]DATA!$A$1:$G$2000,6,0))</f>
        <v>Free_List</v>
      </c>
      <c r="F51" s="18">
        <f>IF(ISERROR(VLOOKUP(CONCATENATE($O$3,$A13),[2]DATA!$A$1:$G$20000,7,0)),"",VLOOKUP(CONCATENATE($O$3,$A13),[2]DATA!$A$1:$G$2000,7,0))</f>
        <v>12000000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R_Freuler</v>
      </c>
      <c r="E52" s="18" t="str">
        <f>IF(ISERROR(VLOOKUP(CONCATENATE($O$3,$A14),[2]DATA!$A$1:$G$20000,6,0)),"",VLOOKUP(CONCATENATE($O$3,$A14),[2]DATA!$A$1:$G$2000,6,0))</f>
        <v>Schalke</v>
      </c>
      <c r="F52" s="18">
        <f>IF(ISERROR(VLOOKUP(CONCATENATE($O$3,$A14),[2]DATA!$A$1:$G$20000,7,0)),"",VLOOKUP(CONCATENATE($O$3,$A14),[2]DATA!$A$1:$G$2000,7,0))</f>
        <v>10000000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J_Palomino</v>
      </c>
      <c r="E53" s="18" t="str">
        <f>IF(ISERROR(VLOOKUP(CONCATENATE($O$3,$A15),[2]DATA!$A$1:$G$20000,6,0)),"",VLOOKUP(CONCATENATE($O$3,$A15),[2]DATA!$A$1:$G$2000,6,0))</f>
        <v>Free_List</v>
      </c>
      <c r="F53" s="18">
        <f>IF(ISERROR(VLOOKUP(CONCATENATE($O$3,$A15),[2]DATA!$A$1:$G$20000,7,0)),"",VLOOKUP(CONCATENATE($O$3,$A15),[2]DATA!$A$1:$G$2000,7,0))</f>
        <v>11760000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S_McKenna</v>
      </c>
      <c r="E54" s="18" t="str">
        <f>IF(ISERROR(VLOOKUP(CONCATENATE($O$3,$A16),[2]DATA!$A$1:$G$20000,6,0)),"",VLOOKUP(CONCATENATE($O$3,$A16),[2]DATA!$A$1:$G$2000,6,0))</f>
        <v>Luton_Town</v>
      </c>
      <c r="F54" s="18">
        <f>IF(ISERROR(VLOOKUP(CONCATENATE($O$3,$A16),[2]DATA!$A$1:$G$20000,7,0)),"",VLOOKUP(CONCATENATE($O$3,$A16),[2]DATA!$A$1:$G$2000,7,0))</f>
        <v>7500000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S_Surridge</v>
      </c>
      <c r="E55" s="18" t="str">
        <f>IF(ISERROR(VLOOKUP(CONCATENATE($O$3,$A17),[2]DATA!$A$1:$G$20000,6,0)),"",VLOOKUP(CONCATENATE($O$3,$A17),[2]DATA!$A$1:$G$2000,6,0))</f>
        <v>Free_List</v>
      </c>
      <c r="F55" s="18">
        <f>IF(ISERROR(VLOOKUP(CONCATENATE($O$3,$A17),[2]DATA!$A$1:$G$20000,7,0)),"",VLOOKUP(CONCATENATE($O$3,$A17),[2]DATA!$A$1:$G$2000,7,0))</f>
        <v>12000000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Renan_Lodi</v>
      </c>
      <c r="E56" s="18" t="str">
        <f>IF(ISERROR(VLOOKUP(CONCATENATE($O$3,$A18),[2]DATA!$A$1:$G$20000,6,0)),"",VLOOKUP(CONCATENATE($O$3,$A18),[2]DATA!$A$1:$G$2000,6,0))</f>
        <v>PSV</v>
      </c>
      <c r="F56" s="18">
        <f>IF(ISERROR(VLOOKUP(CONCATENATE($O$3,$A18),[2]DATA!$A$1:$G$20000,7,0)),"",VLOOKUP(CONCATENATE($O$3,$A18),[2]DATA!$A$1:$G$2000,7,0))</f>
        <v>10000000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T_Awoniyi</v>
      </c>
      <c r="E57" s="18" t="str">
        <f>IF(ISERROR(VLOOKUP(CONCATENATE($O$3,$A19),[2]DATA!$A$1:$G$20000,6,0)),"",VLOOKUP(CONCATENATE($O$3,$A19),[2]DATA!$A$1:$G$2000,6,0))</f>
        <v>PSV</v>
      </c>
      <c r="F57" s="18">
        <f>IF(ISERROR(VLOOKUP(CONCATENATE($O$3,$A19),[2]DATA!$A$1:$G$20000,7,0)),"",VLOOKUP(CONCATENATE($O$3,$A19),[2]DATA!$A$1:$G$2000,7,0))</f>
        <v>10000000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J_Bellegarde</v>
      </c>
      <c r="E58" s="18" t="str">
        <f>IF(ISERROR(VLOOKUP(CONCATENATE($O$3,$A20),[2]DATA!$A$1:$G$20000,6,0)),"",VLOOKUP(CONCATENATE($O$3,$A20),[2]DATA!$A$1:$G$2000,6,0))</f>
        <v>PSV</v>
      </c>
      <c r="F58" s="18">
        <f>IF(ISERROR(VLOOKUP(CONCATENATE($O$3,$A20),[2]DATA!$A$1:$G$20000,7,0)),"",VLOOKUP(CONCATENATE($O$3,$A20),[2]DATA!$A$1:$G$2000,7,0))</f>
        <v>10000000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L_Rocchi</v>
      </c>
      <c r="E59" s="18" t="str">
        <f>IF(ISERROR(VLOOKUP(CONCATENATE($O$3,$A21),[2]DATA!$A$1:$G$20000,6,0)),"",VLOOKUP(CONCATENATE($O$3,$A21),[2]DATA!$A$1:$G$2000,6,0))</f>
        <v>PSG</v>
      </c>
      <c r="F59" s="18">
        <f>IF(ISERROR(VLOOKUP(CONCATENATE($O$3,$A21),[2]DATA!$A$1:$G$20000,7,0)),"",VLOOKUP(CONCATENATE($O$3,$A21),[2]DATA!$A$1:$G$2000,7,0))</f>
        <v>5000000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L_de_Jong</v>
      </c>
      <c r="E60" s="18" t="str">
        <f>IF(ISERROR(VLOOKUP(CONCATENATE($O$3,$A22),[2]DATA!$A$1:$G$20000,6,0)),"",VLOOKUP(CONCATENATE($O$3,$A22),[2]DATA!$A$1:$G$2000,6,0))</f>
        <v>Free_List</v>
      </c>
      <c r="F60" s="18">
        <f>IF(ISERROR(VLOOKUP(CONCATENATE($O$3,$A22),[2]DATA!$A$1:$G$20000,7,0)),"",VLOOKUP(CONCATENATE($O$3,$A22),[2]DATA!$A$1:$G$2000,7,0))</f>
        <v>30400000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A_Muric</v>
      </c>
      <c r="E61" s="18" t="str">
        <f>IF(ISERROR(VLOOKUP(CONCATENATE($O$3,$A23),[2]DATA!$A$1:$G$20000,6,0)),"",VLOOKUP(CONCATENATE($O$3,$A23),[2]DATA!$A$1:$G$2000,6,0))</f>
        <v>Juventus</v>
      </c>
      <c r="F61" s="18">
        <f>IF(ISERROR(VLOOKUP(CONCATENATE($O$3,$A23),[2]DATA!$A$1:$G$20000,7,0)),"",VLOOKUP(CONCATENATE($O$3,$A23),[2]DATA!$A$1:$G$2000,7,0))</f>
        <v>42680000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J_Worrall</v>
      </c>
      <c r="E62" s="18" t="str">
        <f>IF(ISERROR(VLOOKUP(CONCATENATE($O$3,$A24),[2]DATA!$A$1:$G$20000,6,0)),"",VLOOKUP(CONCATENATE($O$3,$A24),[2]DATA!$A$1:$G$2000,6,0))</f>
        <v>Cardiff_City</v>
      </c>
      <c r="F62" s="18">
        <f>IF(ISERROR(VLOOKUP(CONCATENATE($O$3,$A24),[2]DATA!$A$1:$G$20000,7,0)),"",VLOOKUP(CONCATENATE($O$3,$A24),[2]DATA!$A$1:$G$2000,7,0))</f>
        <v>31000000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J_Lingard</v>
      </c>
      <c r="E63" s="18" t="str">
        <f>IF(ISERROR(VLOOKUP(CONCATENATE($O$3,$A25),[2]DATA!$A$1:$G$20000,6,0)),"",VLOOKUP(CONCATENATE($O$3,$A25),[2]DATA!$A$1:$G$2000,6,0))</f>
        <v>Roma</v>
      </c>
      <c r="F63" s="18">
        <f>IF(ISERROR(VLOOKUP(CONCATENATE($O$3,$A25),[2]DATA!$A$1:$G$20000,7,0)),"",VLOOKUP(CONCATENATE($O$3,$A25),[2]DATA!$A$1:$G$2000,7,0))</f>
        <v>10000000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E_Buendia</v>
      </c>
      <c r="E64" s="18" t="str">
        <f>IF(ISERROR(VLOOKUP(CONCATENATE($O$3,$A26),[2]DATA!$A$1:$G$20000,6,0)),"",VLOOKUP(CONCATENATE($O$3,$A26),[2]DATA!$A$1:$G$2000,6,0))</f>
        <v>Juventus</v>
      </c>
      <c r="F64" s="18">
        <f>IF(ISERROR(VLOOKUP(CONCATENATE($O$3,$A26),[2]DATA!$A$1:$G$20000,7,0)),"",VLOOKUP(CONCATENATE($O$3,$A26),[2]DATA!$A$1:$G$2000,7,0))</f>
        <v>30000000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M_Niakhate</v>
      </c>
      <c r="E65" s="18" t="str">
        <f>IF(ISERROR(VLOOKUP(CONCATENATE($O$3,$A27),[2]DATA!$A$1:$G$20000,6,0)),"",VLOOKUP(CONCATENATE($O$3,$A27),[2]DATA!$A$1:$G$2000,6,0))</f>
        <v>Leeds_United</v>
      </c>
      <c r="F65" s="18">
        <f>IF(ISERROR(VLOOKUP(CONCATENATE($O$3,$A27),[2]DATA!$A$1:$G$20000,7,0)),"",VLOOKUP(CONCATENATE($O$3,$A27),[2]DATA!$A$1:$G$2000,7,0))</f>
        <v>37500000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D_Da_Silva</v>
      </c>
      <c r="E66" s="18" t="str">
        <f>IF(ISERROR(VLOOKUP(CONCATENATE($O$3,$A28),[2]DATA!$A$1:$G$20000,6,0)),"",VLOOKUP(CONCATENATE($O$3,$A28),[2]DATA!$A$1:$G$2000,6,0))</f>
        <v>Atletico_Madrid</v>
      </c>
      <c r="F66" s="18">
        <f>IF(ISERROR(VLOOKUP(CONCATENATE($O$3,$A28),[2]DATA!$A$1:$G$20000,7,0)),"",VLOOKUP(CONCATENATE($O$3,$A28),[2]DATA!$A$1:$G$2000,7,0))</f>
        <v>23000000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Neto</v>
      </c>
      <c r="E67" s="18" t="str">
        <f>IF(ISERROR(VLOOKUP(CONCATENATE($O$3,$A29),[2]DATA!$A$1:$G$20000,6,0)),"",VLOOKUP(CONCATENATE($O$3,$A29),[2]DATA!$A$1:$G$2000,6,0))</f>
        <v>Lyon</v>
      </c>
      <c r="F67" s="18">
        <f>IF(ISERROR(VLOOKUP(CONCATENATE($O$3,$A29),[2]DATA!$A$1:$G$20000,7,0)),"",VLOOKUP(CONCATENATE($O$3,$A29),[2]DATA!$A$1:$G$2000,7,0))</f>
        <v>5000000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>M_Lanzini</v>
      </c>
      <c r="E68" s="18" t="str">
        <f>IF(ISERROR(VLOOKUP(CONCATENATE($O$3,$A30),[2]DATA!$A$1:$G$20000,6,0)),"",VLOOKUP(CONCATENATE($O$3,$A30),[2]DATA!$A$1:$G$2000,6,0))</f>
        <v>Atalanta</v>
      </c>
      <c r="F68" s="18">
        <f>IF(ISERROR(VLOOKUP(CONCATENATE($O$3,$A30),[2]DATA!$A$1:$G$20000,7,0)),"",VLOOKUP(CONCATENATE($O$3,$A30),[2]DATA!$A$1:$G$2000,7,0))</f>
        <v>40000000</v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>S_Aurier</v>
      </c>
      <c r="E69" s="18" t="str">
        <f>IF(ISERROR(VLOOKUP(CONCATENATE($O$3,$A31),[2]DATA!$A$1:$G$20000,6,0)),"",VLOOKUP(CONCATENATE($O$3,$A31),[2]DATA!$A$1:$G$2000,6,0))</f>
        <v>Celtic</v>
      </c>
      <c r="F69" s="18">
        <f>IF(ISERROR(VLOOKUP(CONCATENATE($O$3,$A31),[2]DATA!$A$1:$G$20000,7,0)),"",VLOOKUP(CONCATENATE($O$3,$A31),[2]DATA!$A$1:$G$2000,7,0))</f>
        <v>20000000</v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>Suso</v>
      </c>
      <c r="E70" s="18" t="str">
        <f>IF(ISERROR(VLOOKUP(CONCATENATE($O$3,$A32),[2]DATA!$A$1:$G$20000,6,0)),"",VLOOKUP(CONCATENATE($O$3,$A32),[2]DATA!$A$1:$G$2000,6,0))</f>
        <v>Celtic</v>
      </c>
      <c r="F70" s="18">
        <f>IF(ISERROR(VLOOKUP(CONCATENATE($O$3,$A32),[2]DATA!$A$1:$G$20000,7,0)),"",VLOOKUP(CONCATENATE($O$3,$A32),[2]DATA!$A$1:$G$2000,7,0))</f>
        <v>20000000</v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>D_Malen</v>
      </c>
      <c r="E71" s="18" t="str">
        <f>IF(ISERROR(VLOOKUP(CONCATENATE($O$3,$A33),[2]DATA!$A$1:$G$20000,6,0)),"",VLOOKUP(CONCATENATE($O$3,$A33),[2]DATA!$A$1:$G$2000,6,0))</f>
        <v>PSV</v>
      </c>
      <c r="F71" s="18">
        <f>IF(ISERROR(VLOOKUP(CONCATENATE($O$3,$A33),[2]DATA!$A$1:$G$20000,7,0)),"",VLOOKUP(CONCATENATE($O$3,$A33),[2]DATA!$A$1:$G$2000,7,0))</f>
        <v>30000000</v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7762" divId="frn_17762" sourceType="range" sourceRef="B1:F79" destinationFile="C:\Users\jbank\Desktop\FFO-2Stuff\Finances\conf\ntf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2023-10-26T19:28:08Z</dcterms:modified>
</cp:coreProperties>
</file>