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A3088F69-566D-426B-900F-16730B4A6851}" xr6:coauthVersionLast="47" xr6:coauthVersionMax="47" xr10:uidLastSave="{00000000-0000-0000-0000-000000000000}"/>
  <bookViews>
    <workbookView xWindow="2115" yWindow="211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75" i="1" l="1"/>
  <c r="E76" i="1"/>
  <c r="F15" i="1"/>
  <c r="D65" i="1"/>
  <c r="F10" i="1"/>
  <c r="E61" i="1"/>
  <c r="E10" i="1"/>
  <c r="F50" i="1"/>
  <c r="D32" i="1"/>
  <c r="F70" i="1"/>
  <c r="D22" i="1"/>
  <c r="D66" i="1"/>
  <c r="F11" i="1"/>
  <c r="F55" i="1"/>
  <c r="F22" i="1"/>
  <c r="E33" i="1"/>
  <c r="E77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C5" i="1"/>
  <c r="D76" i="1"/>
  <c r="E11" i="1"/>
  <c r="E55" i="1"/>
  <c r="E51" i="1"/>
  <c r="F38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70" i="1"/>
  <c r="E21" i="1"/>
  <c r="D71" i="1"/>
  <c r="F16" i="1"/>
  <c r="E66" i="1"/>
  <c r="D28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F59" i="1"/>
  <c r="F46" i="1"/>
  <c r="E16" i="1"/>
  <c r="H50" i="1"/>
  <c r="D51" i="1"/>
  <c r="E38" i="1"/>
  <c r="F6" i="1"/>
  <c r="D4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E26" i="1"/>
  <c r="E65" i="1"/>
  <c r="D11" i="1"/>
  <c r="D6" i="1"/>
  <c r="F76" i="1"/>
  <c r="F27" i="1"/>
  <c r="D56" i="1"/>
  <c r="D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46" i="1"/>
  <c r="G50" i="1"/>
  <c r="D27" i="1"/>
  <c r="E60" i="1"/>
  <c r="D38" i="1"/>
  <c r="D17" i="1"/>
  <c r="D61" i="1"/>
  <c r="F51" i="1"/>
  <c r="F7" i="1"/>
  <c r="E8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D37" i="1"/>
  <c r="D16" i="1"/>
  <c r="F54" i="1"/>
  <c r="D47" i="1"/>
  <c r="F32" i="1"/>
  <c r="E71" i="1"/>
  <c r="F47" i="1"/>
  <c r="E17" i="1"/>
  <c r="D72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21" i="1"/>
  <c r="D60" i="1"/>
  <c r="C6" i="1"/>
  <c r="F37" i="1"/>
  <c r="F60" i="1"/>
  <c r="D33" i="1"/>
  <c r="F66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F31" i="1"/>
  <c r="E37" i="1"/>
  <c r="F21" i="1"/>
  <c r="D55" i="1"/>
  <c r="E47" i="1"/>
  <c r="E6" i="1"/>
  <c r="F71" i="1"/>
  <c r="D12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54" i="1"/>
  <c r="F26" i="1"/>
  <c r="E32" i="1"/>
  <c r="F65" i="1"/>
  <c r="E27" i="1"/>
  <c r="E22" i="1"/>
  <c r="D77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<sst xmlns="http://schemas.openxmlformats.org/spreadsheetml/2006/main" count="16" uniqueCount="14">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</sst>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143240000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-19800000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-14350000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-15200000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6740000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Sheffield_United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68240000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L_Benes</v>
      </c>
      <c r="E6" s="26" t="str">
        <f>IF(ISERROR(VLOOKUP(CONCATENATE($O$3,$A7),[2]DATA!$B$1:$G$2000,4,0)),"",VLOOKUP(CONCATENATE($O$3,$A7),[2]DATA!$B$1:$G$2000,4,0))</f>
        <v>Real_Sociedad</v>
      </c>
      <c r="F6" s="18">
        <f>IF(ISERROR(VLOOKUP(CONCATENATE($O$3,$A7),[2]DATA!$B$1:$G$2000,6,0)),"",VLOOKUP(CONCATENATE($O$3,$A7),[2]DATA!$B$1:$G$2000,6,0)/-1)</f>
        <v>-45000000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K_Furuhashi</v>
      </c>
      <c r="E7" s="26" t="str">
        <f>IF(ISERROR(VLOOKUP(CONCATENATE($O$3,$A8),[2]DATA!$B$1:$G$2000,4,0)),"",VLOOKUP(CONCATENATE($O$3,$A8),[2]DATA!$B$1:$G$2000,4,0))</f>
        <v>Celtic</v>
      </c>
      <c r="F7" s="18">
        <f>IF(ISERROR(VLOOKUP(CONCATENATE($O$3,$A8),[2]DATA!$B$1:$G$2000,6,0)),"",VLOOKUP(CONCATENATE($O$3,$A8),[2]DATA!$B$1:$G$2000,6,0)/-1)</f>
        <v>-25000000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Joao_Mario</v>
      </c>
      <c r="E8" s="26" t="str">
        <f>IF(ISERROR(VLOOKUP(CONCATENATE($O$3,$A9),[2]DATA!$B$1:$G$2000,4,0)),"",VLOOKUP(CONCATENATE($O$3,$A9),[2]DATA!$B$1:$G$2000,4,0))</f>
        <v>Southampton</v>
      </c>
      <c r="F8" s="18">
        <f>IF(ISERROR(VLOOKUP(CONCATENATE($O$3,$A9),[2]DATA!$B$1:$G$2000,6,0)),"",VLOOKUP(CONCATENATE($O$3,$A9),[2]DATA!$B$1:$G$2000,6,0)/-1)</f>
        <v>-50000000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Mario_Rui</v>
      </c>
      <c r="E9" s="26" t="str">
        <f>IF(ISERROR(VLOOKUP(CONCATENATE($O$3,$A10),[2]DATA!$B$1:$G$2000,4,0)),"",VLOOKUP(CONCATENATE($O$3,$A10),[2]DATA!$B$1:$G$2000,4,0))</f>
        <v>Burnley</v>
      </c>
      <c r="F9" s="18">
        <f>IF(ISERROR(VLOOKUP(CONCATENATE($O$3,$A10),[2]DATA!$B$1:$G$2000,6,0)),"",VLOOKUP(CONCATENATE($O$3,$A10),[2]DATA!$B$1:$G$2000,6,0)/-1)</f>
        <v>-45000000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44000000</v>
      </c>
      <c r="D10" s="26" t="str">
        <f>IF(ISERROR(VLOOKUP(CONCATENATE($O$3,$A11),[2]DATA!$B$1:$G$2000,3,0)),"",VLOOKUP(CONCATENATE($O$3,$A11),[2]DATA!$B$1:$G$2000,3,0))</f>
        <v>P_Gulacsi</v>
      </c>
      <c r="E10" s="26" t="str">
        <f>IF(ISERROR(VLOOKUP(CONCATENATE($O$3,$A11),[2]DATA!$B$1:$G$2000,4,0)),"",VLOOKUP(CONCATENATE($O$3,$A11),[2]DATA!$B$1:$G$2000,4,0))</f>
        <v>Barcelona</v>
      </c>
      <c r="F10" s="18">
        <f>IF(ISERROR(VLOOKUP(CONCATENATE($O$3,$A11),[2]DATA!$B$1:$G$2000,6,0)),"",VLOOKUP(CONCATENATE($O$3,$A11),[2]DATA!$B$1:$G$2000,6,0)/-1)</f>
        <v>-55000000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-35500000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-70000000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H_Hee_Chan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R_Le_Normand</v>
      </c>
      <c r="E46" s="18" t="str">
        <f>IF(ISERROR(VLOOKUP(CONCATENATE($O$3,$A8),[2]DATA!$A$1:$G$20000,6,0)),"",VLOOKUP(CONCATENATE($O$3,$A8),[2]DATA!$A$1:$G$2000,6,0))</f>
        <v>Southampton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A_Guira</v>
      </c>
      <c r="E47" s="18" t="str">
        <f>IF(ISERROR(VLOOKUP(CONCATENATE($O$3,$A9),[2]DATA!$A$1:$G$20000,6,0)),"",VLOOKUP(CONCATENATE($O$3,$A9),[2]DATA!$A$1:$G$2000,6,0))</f>
        <v>Inter_Milan</v>
      </c>
      <c r="F47" s="18">
        <f>IF(ISERROR(VLOOKUP(CONCATENATE($O$3,$A9),[2]DATA!$A$1:$G$20000,7,0)),"",VLOOKUP(CONCATENATE($O$3,$A9),[2]DATA!$A$1:$G$2000,7,0))</f>
        <v>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K_Furuhashi</v>
      </c>
      <c r="E48" s="18" t="str">
        <f>IF(ISERROR(VLOOKUP(CONCATENATE($O$3,$A10),[2]DATA!$A$1:$G$20000,6,0)),"",VLOOKUP(CONCATENATE($O$3,$A10),[2]DATA!$A$1:$G$2000,6,0))</f>
        <v>Crystal_Palace</v>
      </c>
      <c r="F48" s="18">
        <f>IF(ISERROR(VLOOKUP(CONCATENATE($O$3,$A10),[2]DATA!$A$1:$G$20000,7,0)),"",VLOOKUP(CONCATENATE($O$3,$A10),[2]DATA!$A$1:$G$2000,7,0))</f>
        <v>30000000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R_Williams</v>
      </c>
      <c r="E49" s="18" t="str">
        <f>IF(ISERROR(VLOOKUP(CONCATENATE($O$3,$A11),[2]DATA!$A$1:$G$20000,6,0)),"",VLOOKUP(CONCATENATE($O$3,$A11),[2]DATA!$A$1:$G$2000,6,0))</f>
        <v>Nottingham_Forest</v>
      </c>
      <c r="F49" s="18">
        <f>IF(ISERROR(VLOOKUP(CONCATENATE($O$3,$A11),[2]DATA!$A$1:$G$20000,7,0)),"",VLOOKUP(CONCATENATE($O$3,$A11),[2]DATA!$A$1:$G$2000,7,0))</f>
        <v>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S_Bolat</v>
      </c>
      <c r="E50" s="18" t="str">
        <f>IF(ISERROR(VLOOKUP(CONCATENATE($O$3,$A12),[2]DATA!$A$1:$G$20000,6,0)),"",VLOOKUP(CONCATENATE($O$3,$A12),[2]DATA!$A$1:$G$2000,6,0))</f>
        <v>Barcelona</v>
      </c>
      <c r="F50" s="18">
        <f>IF(ISERROR(VLOOKUP(CONCATENATE($O$3,$A12),[2]DATA!$A$1:$G$20000,7,0)),"",VLOOKUP(CONCATENATE($O$3,$A12),[2]DATA!$A$1:$G$2000,7,0))</f>
        <v>40000000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8002" divId="ran_8002" sourceType="range" sourceRef="B1:F79" destinationFile="C:\Users\jbank\Desktop\FFO-2Stuff\Finances\conf\shu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2023-10-26T19:26:37Z</dcterms:modified>
</cp:coreProperties>
</file>