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5E4C19EC-162D-480C-89BC-E8446FFFF7B5}" xr6:coauthVersionLast="47" xr6:coauthVersionMax="47" xr10:uidLastSave="{00000000-0000-0000-0000-000000000000}"/>
  <bookViews>
    <workbookView xWindow="2115" yWindow="21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31" i="1" l="1"/>
  <c r="D16" i="1"/>
  <c r="F70" i="1"/>
  <c r="D11" i="1"/>
  <c r="D77" i="1"/>
  <c r="F15" i="1"/>
  <c r="D65" i="1"/>
  <c r="F54" i="1"/>
  <c r="D55" i="1"/>
  <c r="F16" i="1"/>
  <c r="F60" i="1"/>
  <c r="F11" i="1"/>
  <c r="E51" i="1"/>
  <c r="E39" i="1"/>
  <c r="E26" i="1"/>
  <c r="E21" i="1"/>
  <c r="D76" i="1"/>
  <c r="D27" i="1"/>
  <c r="E11" i="1"/>
  <c r="E71" i="1"/>
  <c r="D17" i="1"/>
  <c r="E22" i="1"/>
  <c r="E33" i="1"/>
  <c r="F66" i="1"/>
  <c r="F17" i="1"/>
  <c r="E56" i="1"/>
  <c r="E78" i="1"/>
  <c r="D21" i="1"/>
  <c r="F75" i="1"/>
  <c r="D32" i="1"/>
  <c r="E16" i="1"/>
  <c r="E60" i="1"/>
  <c r="E55" i="1"/>
  <c r="F27" i="1"/>
  <c r="D28" i="1"/>
  <c r="E77" i="1"/>
  <c r="E12" i="1"/>
  <c r="D23" i="1"/>
  <c r="E23" i="1"/>
  <c r="F72" i="1"/>
  <c r="F7" i="1"/>
  <c r="F78" i="1"/>
  <c r="F50" i="1"/>
  <c r="E65" i="1"/>
  <c r="F37" i="1"/>
  <c r="D22" i="1"/>
  <c r="D66" i="1"/>
  <c r="E38" i="1"/>
  <c r="F6" i="1"/>
  <c r="D48" i="1"/>
  <c r="F33" i="1"/>
  <c r="F77" i="1"/>
  <c r="D34" i="1"/>
  <c r="H51" i="1"/>
  <c r="E34" i="1"/>
  <c r="F67" i="1"/>
  <c r="F18" i="1"/>
  <c r="E52" i="1"/>
  <c r="B79" i="1"/>
  <c r="E70" i="1"/>
  <c r="F26" i="1"/>
  <c r="F21" i="1"/>
  <c r="E76" i="1"/>
  <c r="F32" i="1"/>
  <c r="D61" i="1"/>
  <c r="D12" i="1"/>
  <c r="F51" i="1"/>
  <c r="D7" i="1"/>
  <c r="G51" i="1"/>
  <c r="E7" i="1"/>
  <c r="D62" i="1"/>
  <c r="D13" i="1"/>
  <c r="D52" i="1"/>
  <c r="E29" i="1"/>
  <c r="E57" i="1"/>
  <c r="D19" i="1"/>
  <c r="D63" i="1"/>
  <c r="F8" i="1"/>
  <c r="D30" i="1"/>
  <c r="F40" i="1"/>
  <c r="D58" i="1"/>
  <c r="D74" i="1"/>
  <c r="D79" i="1"/>
  <c r="E54" i="1"/>
  <c r="F46" i="1"/>
  <c r="E32" i="1"/>
  <c r="D71" i="1"/>
  <c r="D38" i="1"/>
  <c r="E6" i="1"/>
  <c r="E66" i="1"/>
  <c r="F22" i="1"/>
  <c r="D72" i="1"/>
  <c r="E28" i="1"/>
  <c r="D67" i="1"/>
  <c r="F28" i="1"/>
  <c r="E67" i="1"/>
  <c r="F39" i="1"/>
  <c r="D73" i="1"/>
  <c r="D24" i="1"/>
  <c r="D49" i="1"/>
  <c r="F13" i="1"/>
  <c r="E49" i="1"/>
  <c r="F73" i="1"/>
  <c r="E19" i="1"/>
  <c r="F49" i="1"/>
  <c r="D9" i="1"/>
  <c r="F19" i="1"/>
  <c r="D25" i="1"/>
  <c r="E30" i="1"/>
  <c r="F35" i="1"/>
  <c r="D45" i="1"/>
  <c r="G49" i="1"/>
  <c r="D53" i="1"/>
  <c r="E58" i="1"/>
  <c r="F63" i="1"/>
  <c r="D69" i="1"/>
  <c r="E74" i="1"/>
  <c r="E79" i="1"/>
  <c r="E46" i="1"/>
  <c r="C5" i="1"/>
  <c r="D60" i="1"/>
  <c r="C6" i="1"/>
  <c r="H50" i="1"/>
  <c r="D6" i="1"/>
  <c r="D51" i="1"/>
  <c r="D33" i="1"/>
  <c r="F71" i="1"/>
  <c r="E17" i="1"/>
  <c r="D56" i="1"/>
  <c r="F61" i="1"/>
  <c r="D18" i="1"/>
  <c r="D78" i="1"/>
  <c r="F23" i="1"/>
  <c r="D57" i="1"/>
  <c r="D8" i="1"/>
  <c r="D40" i="1"/>
  <c r="E73" i="1"/>
  <c r="F29" i="1"/>
  <c r="F52" i="1"/>
  <c r="E68" i="1"/>
  <c r="F24" i="1"/>
  <c r="H52" i="1"/>
  <c r="E14" i="1"/>
  <c r="F14" i="1"/>
  <c r="F30" i="1"/>
  <c r="E45" i="1"/>
  <c r="H49" i="1"/>
  <c r="E53" i="1"/>
  <c r="F58" i="1"/>
  <c r="D64" i="1"/>
  <c r="E69" i="1"/>
  <c r="F74" i="1"/>
  <c r="F79" i="1"/>
  <c r="E10" i="1"/>
  <c r="F59" i="1"/>
  <c r="E37" i="1"/>
  <c r="F65" i="1"/>
  <c r="E47" i="1"/>
  <c r="F55" i="1"/>
  <c r="F38" i="1"/>
  <c r="E48" i="1"/>
  <c r="F12" i="1"/>
  <c r="F48" i="1"/>
  <c r="E18" i="1"/>
  <c r="G48" i="1"/>
  <c r="E13" i="1"/>
  <c r="F62" i="1"/>
  <c r="E8" i="1"/>
  <c r="D35" i="1"/>
  <c r="E35" i="1"/>
  <c r="F68" i="1"/>
  <c r="D20" i="1"/>
  <c r="D36" i="1"/>
  <c r="F9" i="1"/>
  <c r="D15" i="1"/>
  <c r="F25" i="1"/>
  <c r="D31" i="1"/>
  <c r="F45" i="1"/>
  <c r="D50" i="1"/>
  <c r="D59" i="1"/>
  <c r="E64" i="1"/>
  <c r="F69" i="1"/>
  <c r="D75" i="1"/>
  <c r="C10" i="1"/>
  <c r="D37" i="1"/>
  <c r="F10" i="1"/>
  <c r="G50" i="1"/>
  <c r="D47" i="1"/>
  <c r="E27" i="1"/>
  <c r="F76" i="1"/>
  <c r="F47" i="1"/>
  <c r="E61" i="1"/>
  <c r="D39" i="1"/>
  <c r="E72" i="1"/>
  <c r="F56" i="1"/>
  <c r="D29" i="1"/>
  <c r="E62" i="1"/>
  <c r="F34" i="1"/>
  <c r="D68" i="1"/>
  <c r="E24" i="1"/>
  <c r="E40" i="1"/>
  <c r="F57" i="1"/>
  <c r="D14" i="1"/>
  <c r="E63" i="1"/>
  <c r="E9" i="1"/>
  <c r="E25" i="1"/>
  <c r="E20" i="1"/>
  <c r="E36" i="1"/>
  <c r="F53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<sst xmlns="http://schemas.openxmlformats.org/spreadsheetml/2006/main" count="16" uniqueCount="14">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</sst>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R14" sqref="R14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50170000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Barcelona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148920000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J_Brooks</v>
      </c>
      <c r="E6" s="26" t="str">
        <f>IF(ISERROR(VLOOKUP(CONCATENATE($O$3,$A7),[2]DATA!$B$1:$G$2000,4,0)),"",VLOOKUP(CONCATENATE($O$3,$A7),[2]DATA!$B$1:$G$2000,4,0))</f>
        <v>Atalanta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T_Kroos</v>
      </c>
      <c r="E7" s="26" t="str">
        <f>IF(ISERROR(VLOOKUP(CONCATENATE($O$3,$A8),[2]DATA!$B$1:$G$2000,4,0)),"",VLOOKUP(CONCATENATE($O$3,$A8),[2]DATA!$B$1:$G$2000,4,0))</f>
        <v>Cardiff_City</v>
      </c>
      <c r="F7" s="18">
        <f>IF(ISERROR(VLOOKUP(CONCATENATE($O$3,$A8),[2]DATA!$B$1:$G$2000,6,0)),"",VLOOKUP(CONCATENATE($O$3,$A8),[2]DATA!$B$1:$G$2000,6,0)/-1)</f>
        <v>-140000000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Dani_Olmo</v>
      </c>
      <c r="E8" s="26" t="str">
        <f>IF(ISERROR(VLOOKUP(CONCATENATE($O$3,$A9),[2]DATA!$B$1:$G$2000,4,0)),"",VLOOKUP(CONCATENATE($O$3,$A9),[2]DATA!$B$1:$G$2000,4,0))</f>
        <v>Real_Madrid</v>
      </c>
      <c r="F8" s="18">
        <f>IF(ISERROR(VLOOKUP(CONCATENATE($O$3,$A9),[2]DATA!$B$1:$G$2000,6,0)),"",VLOOKUP(CONCATENATE($O$3,$A9),[2]DATA!$B$1:$G$2000,6,0)/-1)</f>
        <v>-160000000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L_Jovic</v>
      </c>
      <c r="E9" s="26" t="str">
        <f>IF(ISERROR(VLOOKUP(CONCATENATE($O$3,$A10),[2]DATA!$B$1:$G$2000,4,0)),"",VLOOKUP(CONCATENATE($O$3,$A10),[2]DATA!$B$1:$G$2000,4,0))</f>
        <v>Aston_Villa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105200000</v>
      </c>
      <c r="D10" s="26" t="str">
        <f>IF(ISERROR(VLOOKUP(CONCATENATE($O$3,$A11),[2]DATA!$B$1:$G$2000,3,0)),"",VLOOKUP(CONCATENATE($O$3,$A11),[2]DATA!$B$1:$G$2000,3,0))</f>
        <v>Saint_Maximin</v>
      </c>
      <c r="E10" s="26" t="str">
        <f>IF(ISERROR(VLOOKUP(CONCATENATE($O$3,$A11),[2]DATA!$B$1:$G$2000,4,0)),"",VLOOKUP(CONCATENATE($O$3,$A11),[2]DATA!$B$1:$G$2000,4,0))</f>
        <v>Atletico_Madrid</v>
      </c>
      <c r="F10" s="18">
        <f>IF(ISERROR(VLOOKUP(CONCATENATE($O$3,$A11),[2]DATA!$B$1:$G$2000,6,0)),"",VLOOKUP(CONCATENATE($O$3,$A11),[2]DATA!$B$1:$G$2000,6,0)/-1)</f>
        <v>-200000000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-51250000</v>
      </c>
      <c r="D11" s="26" t="str">
        <f>IF(ISERROR(VLOOKUP(CONCATENATE($O$3,$A12),[2]DATA!$B$1:$G$2000,3,0)),"",VLOOKUP(CONCATENATE($O$3,$A12),[2]DATA!$B$1:$G$2000,3,0))</f>
        <v>M_Bero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-8000000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-152700000</v>
      </c>
      <c r="D12" s="26" t="str">
        <f>IF(ISERROR(VLOOKUP(CONCATENATE($O$3,$A13),[2]DATA!$B$1:$G$2000,3,0)),"",VLOOKUP(CONCATENATE($O$3,$A13),[2]DATA!$B$1:$G$2000,3,0))</f>
        <v>J_Ganda</v>
      </c>
      <c r="E12" s="26" t="str">
        <f>IF(ISERROR(VLOOKUP(CONCATENATE($O$3,$A13),[2]DATA!$B$1:$G$2000,4,0)),"",VLOOKUP(CONCATENATE($O$3,$A13),[2]DATA!$B$1:$G$2000,4,0))</f>
        <v>Atalanta</v>
      </c>
      <c r="F12" s="18">
        <f>IF(ISERROR(VLOOKUP(CONCATENATE($O$3,$A13),[2]DATA!$B$1:$G$2000,6,0)),"",VLOOKUP(CONCATENATE($O$3,$A13),[2]DATA!$B$1:$G$2000,6,0)/-1)</f>
        <v>-14000000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K_Walker</v>
      </c>
      <c r="E13" s="26" t="str">
        <f>IF(ISERROR(VLOOKUP(CONCATENATE($O$3,$A14),[2]DATA!$B$1:$G$2000,4,0)),"",VLOOKUP(CONCATENATE($O$3,$A14),[2]DATA!$B$1:$G$2000,4,0))</f>
        <v>Celtic</v>
      </c>
      <c r="F13" s="18">
        <f>IF(ISERROR(VLOOKUP(CONCATENATE($O$3,$A14),[2]DATA!$B$1:$G$2000,6,0)),"",VLOOKUP(CONCATENATE($O$3,$A14),[2]DATA!$B$1:$G$2000,6,0)/-1)</f>
        <v>-80000000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I_Rakitic</v>
      </c>
      <c r="E14" s="26" t="str">
        <f>IF(ISERROR(VLOOKUP(CONCATENATE($O$3,$A15),[2]DATA!$B$1:$G$2000,4,0)),"",VLOOKUP(CONCATENATE($O$3,$A15),[2]DATA!$B$1:$G$2000,4,0))</f>
        <v>Bayern_Munich</v>
      </c>
      <c r="F14" s="18">
        <f>IF(ISERROR(VLOOKUP(CONCATENATE($O$3,$A15),[2]DATA!$B$1:$G$2000,6,0)),"",VLOOKUP(CONCATENATE($O$3,$A15),[2]DATA!$B$1:$G$2000,6,0)/-1)</f>
        <v>-26000000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A_Kutucu</v>
      </c>
      <c r="E15" s="26" t="str">
        <f>IF(ISERROR(VLOOKUP(CONCATENATE($O$3,$A16),[2]DATA!$B$1:$G$2000,4,0)),"",VLOOKUP(CONCATENATE($O$3,$A16),[2]DATA!$B$1:$G$2000,4,0))</f>
        <v>Stoke_City</v>
      </c>
      <c r="F15" s="18">
        <f>IF(ISERROR(VLOOKUP(CONCATENATE($O$3,$A16),[2]DATA!$B$1:$G$2000,6,0)),"",VLOOKUP(CONCATENATE($O$3,$A16),[2]DATA!$B$1:$G$2000,6,0)/-1)</f>
        <v>-6000000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R_Mahrez</v>
      </c>
      <c r="E16" s="26" t="str">
        <f>IF(ISERROR(VLOOKUP(CONCATENATE($O$3,$A17),[2]DATA!$B$1:$G$2000,4,0)),"",VLOOKUP(CONCATENATE($O$3,$A17),[2]DATA!$B$1:$G$2000,4,0))</f>
        <v>Bayern_Munich</v>
      </c>
      <c r="F16" s="18">
        <f>IF(ISERROR(VLOOKUP(CONCATENATE($O$3,$A17),[2]DATA!$B$1:$G$2000,6,0)),"",VLOOKUP(CONCATENATE($O$3,$A17),[2]DATA!$B$1:$G$2000,6,0)/-1)</f>
        <v>-256000000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M_Ginter</v>
      </c>
      <c r="E17" s="26" t="str">
        <f>IF(ISERROR(VLOOKUP(CONCATENATE($O$3,$A18),[2]DATA!$B$1:$G$2000,4,0)),"",VLOOKUP(CONCATENATE($O$3,$A18),[2]DATA!$B$1:$G$2000,4,0))</f>
        <v>Lyon</v>
      </c>
      <c r="F17" s="18">
        <f>IF(ISERROR(VLOOKUP(CONCATENATE($O$3,$A18),[2]DATA!$B$1:$G$2000,6,0)),"",VLOOKUP(CONCATENATE($O$3,$A18),[2]DATA!$B$1:$G$2000,6,0)/-1)</f>
        <v>-100000000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E_Skhiri</v>
      </c>
      <c r="E18" s="26" t="str">
        <f>IF(ISERROR(VLOOKUP(CONCATENATE($O$3,$A19),[2]DATA!$B$1:$G$2000,4,0)),"",VLOOKUP(CONCATENATE($O$3,$A19),[2]DATA!$B$1:$G$2000,4,0))</f>
        <v>Manchester_United</v>
      </c>
      <c r="F18" s="18">
        <f>IF(ISERROR(VLOOKUP(CONCATENATE($O$3,$A19),[2]DATA!$B$1:$G$2000,6,0)),"",VLOOKUP(CONCATENATE($O$3,$A19),[2]DATA!$B$1:$G$2000,6,0)/-1)</f>
        <v>-20000000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A_Z_Anguissa</v>
      </c>
      <c r="E19" s="26" t="str">
        <f>IF(ISERROR(VLOOKUP(CONCATENATE($O$3,$A20),[2]DATA!$B$1:$G$2000,4,0)),"",VLOOKUP(CONCATENATE($O$3,$A20),[2]DATA!$B$1:$G$2000,4,0))</f>
        <v>Non_FFO</v>
      </c>
      <c r="F19" s="18">
        <f>IF(ISERROR(VLOOKUP(CONCATENATE($O$3,$A20),[2]DATA!$B$1:$G$2000,6,0)),"",VLOOKUP(CONCATENATE($O$3,$A20),[2]DATA!$B$1:$G$2000,6,0)/-1)</f>
        <v>-217500000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C_Basham</v>
      </c>
      <c r="E20" s="26" t="str">
        <f>IF(ISERROR(VLOOKUP(CONCATENATE($O$3,$A21),[2]DATA!$B$1:$G$2000,4,0)),"",VLOOKUP(CONCATENATE($O$3,$A21),[2]DATA!$B$1:$G$2000,4,0))</f>
        <v>Leeds_United</v>
      </c>
      <c r="F20" s="18">
        <f>IF(ISERROR(VLOOKUP(CONCATENATE($O$3,$A21),[2]DATA!$B$1:$G$2000,6,0)),"",VLOOKUP(CONCATENATE($O$3,$A21),[2]DATA!$B$1:$G$2000,6,0)/-1)</f>
        <v>-9500000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D_Llorente</v>
      </c>
      <c r="E21" s="26" t="str">
        <f>IF(ISERROR(VLOOKUP(CONCATENATE($O$3,$A22),[2]DATA!$B$1:$G$2000,4,0)),"",VLOOKUP(CONCATENATE($O$3,$A22),[2]DATA!$B$1:$G$2000,4,0))</f>
        <v>Leeds_United</v>
      </c>
      <c r="F21" s="18">
        <f>IF(ISERROR(VLOOKUP(CONCATENATE($O$3,$A22),[2]DATA!$B$1:$G$2000,6,0)),"",VLOOKUP(CONCATENATE($O$3,$A22),[2]DATA!$B$1:$G$2000,6,0)/-1)</f>
        <v>-100000000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O_Dembele</v>
      </c>
      <c r="E22" s="26" t="str">
        <f>IF(ISERROR(VLOOKUP(CONCATENATE($O$3,$A23),[2]DATA!$B$1:$G$2000,4,0)),"",VLOOKUP(CONCATENATE($O$3,$A23),[2]DATA!$B$1:$G$2000,4,0))</f>
        <v>Inter_Milan</v>
      </c>
      <c r="F22" s="18">
        <f>IF(ISERROR(VLOOKUP(CONCATENATE($O$3,$A23),[2]DATA!$B$1:$G$2000,6,0)),"",VLOOKUP(CONCATENATE($O$3,$A23),[2]DATA!$B$1:$G$2000,6,0)/-1)</f>
        <v>-100000000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I_Martinez</v>
      </c>
      <c r="E23" s="26" t="str">
        <f>IF(ISERROR(VLOOKUP(CONCATENATE($O$3,$A24),[2]DATA!$B$1:$G$2000,4,0)),"",VLOOKUP(CONCATENATE($O$3,$A24),[2]DATA!$B$1:$G$2000,4,0))</f>
        <v>Celtic</v>
      </c>
      <c r="F23" s="18">
        <f>IF(ISERROR(VLOOKUP(CONCATENATE($O$3,$A24),[2]DATA!$B$1:$G$2000,6,0)),"",VLOOKUP(CONCATENATE($O$3,$A24),[2]DATA!$B$1:$G$2000,6,0)/-1)</f>
        <v>-60000000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J_Marquis</v>
      </c>
      <c r="E24" s="26" t="str">
        <f>IF(ISERROR(VLOOKUP(CONCATENATE($O$3,$A25),[2]DATA!$B$1:$G$2000,4,0)),"",VLOOKUP(CONCATENATE($O$3,$A25),[2]DATA!$B$1:$G$2000,4,0))</f>
        <v>Blackburn_Rovers</v>
      </c>
      <c r="F24" s="18">
        <f>IF(ISERROR(VLOOKUP(CONCATENATE($O$3,$A25),[2]DATA!$B$1:$G$2000,6,0)),"",VLOOKUP(CONCATENATE($O$3,$A25),[2]DATA!$B$1:$G$2000,6,0)/-1)</f>
        <v>-3000000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Pedri</v>
      </c>
      <c r="E25" s="26" t="str">
        <f>IF(ISERROR(VLOOKUP(CONCATENATE($O$3,$A26),[2]DATA!$B$1:$G$2000,4,0)),"",VLOOKUP(CONCATENATE($O$3,$A26),[2]DATA!$B$1:$G$2000,4,0))</f>
        <v>Celtic</v>
      </c>
      <c r="F25" s="18">
        <f>IF(ISERROR(VLOOKUP(CONCATENATE($O$3,$A26),[2]DATA!$B$1:$G$2000,6,0)),"",VLOOKUP(CONCATENATE($O$3,$A26),[2]DATA!$B$1:$G$2000,6,0)/-1)</f>
        <v>-50000000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M_Antonio</v>
      </c>
      <c r="E26" s="26" t="str">
        <f>IF(ISERROR(VLOOKUP(CONCATENATE($O$3,$A27),[2]DATA!$B$1:$G$2000,4,0)),"",VLOOKUP(CONCATENATE($O$3,$A27),[2]DATA!$B$1:$G$2000,4,0))</f>
        <v>West_Brom</v>
      </c>
      <c r="F26" s="18">
        <f>IF(ISERROR(VLOOKUP(CONCATENATE($O$3,$A27),[2]DATA!$B$1:$G$2000,6,0)),"",VLOOKUP(CONCATENATE($O$3,$A27),[2]DATA!$B$1:$G$2000,6,0)/-1)</f>
        <v>-30000000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M_Caicedo</v>
      </c>
      <c r="E27" s="26" t="str">
        <f>IF(ISERROR(VLOOKUP(CONCATENATE($O$3,$A28),[2]DATA!$B$1:$G$2000,4,0)),"",VLOOKUP(CONCATENATE($O$3,$A28),[2]DATA!$B$1:$G$2000,4,0))</f>
        <v>Celtic</v>
      </c>
      <c r="F27" s="18">
        <f>IF(ISERROR(VLOOKUP(CONCATENATE($O$3,$A28),[2]DATA!$B$1:$G$2000,6,0)),"",VLOOKUP(CONCATENATE($O$3,$A28),[2]DATA!$B$1:$G$2000,6,0)/-1)</f>
        <v>-185000000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Wendell</v>
      </c>
      <c r="E28" s="26" t="str">
        <f>IF(ISERROR(VLOOKUP(CONCATENATE($O$3,$A29),[2]DATA!$B$1:$G$2000,4,0)),"",VLOOKUP(CONCATENATE($O$3,$A29),[2]DATA!$B$1:$G$2000,4,0))</f>
        <v>Atalanta</v>
      </c>
      <c r="F28" s="18">
        <f>IF(ISERROR(VLOOKUP(CONCATENATE($O$3,$A29),[2]DATA!$B$1:$G$2000,6,0)),"",VLOOKUP(CONCATENATE($O$3,$A29),[2]DATA!$B$1:$G$2000,6,0)/-1)</f>
        <v>-17000000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Y_Sommer</v>
      </c>
      <c r="E29" s="26" t="str">
        <f>IF(ISERROR(VLOOKUP(CONCATENATE($O$3,$A30),[2]DATA!$B$1:$G$2000,4,0)),"",VLOOKUP(CONCATENATE($O$3,$A30),[2]DATA!$B$1:$G$2000,4,0))</f>
        <v>Burnley</v>
      </c>
      <c r="F29" s="18">
        <f>IF(ISERROR(VLOOKUP(CONCATENATE($O$3,$A30),[2]DATA!$B$1:$G$2000,6,0)),"",VLOOKUP(CONCATENATE($O$3,$A30),[2]DATA!$B$1:$G$2000,6,0)/-1)</f>
        <v>-53000000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K_Phillips</v>
      </c>
      <c r="E30" s="26" t="str">
        <f>IF(ISERROR(VLOOKUP(CONCATENATE($O$3,$A31),[2]DATA!$B$1:$G$2000,4,0)),"",VLOOKUP(CONCATENATE($O$3,$A31),[2]DATA!$B$1:$G$2000,4,0))</f>
        <v>Leeds_United</v>
      </c>
      <c r="F30" s="18">
        <f>IF(ISERROR(VLOOKUP(CONCATENATE($O$3,$A31),[2]DATA!$B$1:$G$2000,6,0)),"",VLOOKUP(CONCATENATE($O$3,$A31),[2]DATA!$B$1:$G$2000,6,0)/-1)</f>
        <v>-100000000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P_Aubameyang</v>
      </c>
      <c r="E31" s="26" t="str">
        <f>IF(ISERROR(VLOOKUP(CONCATENATE($O$3,$A32),[2]DATA!$B$1:$G$2000,4,0)),"",VLOOKUP(CONCATENATE($O$3,$A32),[2]DATA!$B$1:$G$2000,4,0))</f>
        <v>Monaco</v>
      </c>
      <c r="F31" s="18">
        <f>IF(ISERROR(VLOOKUP(CONCATENATE($O$3,$A32),[2]DATA!$B$1:$G$2000,6,0)),"",VLOOKUP(CONCATENATE($O$3,$A32),[2]DATA!$B$1:$G$2000,6,0)/-1)</f>
        <v>-52000000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D_Godin</v>
      </c>
      <c r="E32" s="26" t="str">
        <f>IF(ISERROR(VLOOKUP(CONCATENATE($O$3,$A33),[2]DATA!$B$1:$G$2000,4,0)),"",VLOOKUP(CONCATENATE($O$3,$A33),[2]DATA!$B$1:$G$2000,4,0))</f>
        <v>Real_Madrid</v>
      </c>
      <c r="F32" s="18">
        <f>IF(ISERROR(VLOOKUP(CONCATENATE($O$3,$A33),[2]DATA!$B$1:$G$2000,6,0)),"",VLOOKUP(CONCATENATE($O$3,$A33),[2]DATA!$B$1:$G$2000,6,0)/-1)</f>
        <v>-23000000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>Marcelo</v>
      </c>
      <c r="E33" s="26" t="str">
        <f>IF(ISERROR(VLOOKUP(CONCATENATE($O$3,$A34),[2]DATA!$B$1:$G$2000,4,0)),"",VLOOKUP(CONCATENATE($O$3,$A34),[2]DATA!$B$1:$G$2000,4,0))</f>
        <v>Real_Madrid</v>
      </c>
      <c r="F33" s="18">
        <f>IF(ISERROR(VLOOKUP(CONCATENATE($O$3,$A34),[2]DATA!$B$1:$G$2000,6,0)),"",VLOOKUP(CONCATENATE($O$3,$A34),[2]DATA!$B$1:$G$2000,6,0)/-1)</f>
        <v>-13700000</v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>S_Bolat</v>
      </c>
      <c r="E34" s="26" t="str">
        <f>IF(ISERROR(VLOOKUP(CONCATENATE($O$3,$A35),[2]DATA!$B$1:$G$2000,4,0)),"",VLOOKUP(CONCATENATE($O$3,$A35),[2]DATA!$B$1:$G$2000,4,0))</f>
        <v>Sheffield_United</v>
      </c>
      <c r="F34" s="18">
        <f>IF(ISERROR(VLOOKUP(CONCATENATE($O$3,$A35),[2]DATA!$B$1:$G$2000,6,0)),"",VLOOKUP(CONCATENATE($O$3,$A35),[2]DATA!$B$1:$G$2000,6,0)/-1)</f>
        <v>-40000000</v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>J_Vertonghen</v>
      </c>
      <c r="E35" s="26" t="str">
        <f>IF(ISERROR(VLOOKUP(CONCATENATE($O$3,$A36),[2]DATA!$B$1:$G$2000,4,0)),"",VLOOKUP(CONCATENATE($O$3,$A36),[2]DATA!$B$1:$G$2000,4,0))</f>
        <v>Inter_Milan</v>
      </c>
      <c r="F35" s="18">
        <f>IF(ISERROR(VLOOKUP(CONCATENATE($O$3,$A36),[2]DATA!$B$1:$G$2000,6,0)),"",VLOOKUP(CONCATENATE($O$3,$A36),[2]DATA!$B$1:$G$2000,6,0)/-1)</f>
        <v>-15500000</v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>Thiago</v>
      </c>
      <c r="E36" s="26" t="str">
        <f>IF(ISERROR(VLOOKUP(CONCATENATE($O$3,$A37),[2]DATA!$B$1:$G$2000,4,0)),"",VLOOKUP(CONCATENATE($O$3,$A37),[2]DATA!$B$1:$G$2000,4,0))</f>
        <v>Arsenal</v>
      </c>
      <c r="F36" s="18">
        <f>IF(ISERROR(VLOOKUP(CONCATENATE($O$3,$A37),[2]DATA!$B$1:$G$2000,6,0)),"",VLOOKUP(CONCATENATE($O$3,$A37),[2]DATA!$B$1:$G$2000,6,0)/-1)</f>
        <v>-150000000</v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>A_Ilarramendi</v>
      </c>
      <c r="E37" s="26" t="str">
        <f>IF(ISERROR(VLOOKUP(CONCATENATE($O$3,$A38),[2]DATA!$B$1:$G$2000,4,0)),"",VLOOKUP(CONCATENATE($O$3,$A38),[2]DATA!$B$1:$G$2000,4,0))</f>
        <v>Roma</v>
      </c>
      <c r="F37" s="18">
        <f>IF(ISERROR(VLOOKUP(CONCATENATE($O$3,$A38),[2]DATA!$B$1:$G$2000,6,0)),"",VLOOKUP(CONCATENATE($O$3,$A38),[2]DATA!$B$1:$G$2000,6,0)/-1)</f>
        <v>-42000000</v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>L_Lindsay</v>
      </c>
      <c r="E38" s="26" t="str">
        <f>IF(ISERROR(VLOOKUP(CONCATENATE($O$3,$A39),[2]DATA!$B$1:$G$2000,4,0)),"",VLOOKUP(CONCATENATE($O$3,$A39),[2]DATA!$B$1:$G$2000,4,0))</f>
        <v>Roma</v>
      </c>
      <c r="F38" s="18">
        <f>IF(ISERROR(VLOOKUP(CONCATENATE($O$3,$A39),[2]DATA!$B$1:$G$2000,6,0)),"",VLOOKUP(CONCATENATE($O$3,$A39),[2]DATA!$B$1:$G$2000,6,0)/-1)</f>
        <v>-5000000</v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A_Weimann</v>
      </c>
      <c r="E45" s="18" t="str">
        <f>IF(ISERROR(VLOOKUP(CONCATENATE($O$3,$A7),[2]DATA!$A$1:$G$20000,6,0)),"",VLOOKUP(CONCATENATE($O$3,$A7),[2]DATA!$A$1:$G$2000,6,0))</f>
        <v>Atalanta</v>
      </c>
      <c r="F45" s="18">
        <f>IF(ISERROR(VLOOKUP(CONCATENATE($O$3,$A7),[2]DATA!$A$1:$G$20000,7,0)),"",VLOOKUP(CONCATENATE($O$3,$A7),[2]DATA!$A$1:$G$2000,7,0))</f>
        <v>57500000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M_Taremi</v>
      </c>
      <c r="E46" s="18" t="str">
        <f>IF(ISERROR(VLOOKUP(CONCATENATE($O$3,$A8),[2]DATA!$A$1:$G$20000,6,0)),"",VLOOKUP(CONCATENATE($O$3,$A8),[2]DATA!$A$1:$G$2000,6,0))</f>
        <v>Blackburn_Rovers</v>
      </c>
      <c r="F46" s="18">
        <f>IF(ISERROR(VLOOKUP(CONCATENATE($O$3,$A8),[2]DATA!$A$1:$G$20000,7,0)),"",VLOOKUP(CONCATENATE($O$3,$A8),[2]DATA!$A$1:$G$2000,7,0))</f>
        <v>85000000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M_Gotze</v>
      </c>
      <c r="E47" s="18" t="str">
        <f>IF(ISERROR(VLOOKUP(CONCATENATE($O$3,$A9),[2]DATA!$A$1:$G$20000,6,0)),"",VLOOKUP(CONCATENATE($O$3,$A9),[2]DATA!$A$1:$G$2000,6,0))</f>
        <v>Cardiff_City</v>
      </c>
      <c r="F47" s="18">
        <f>IF(ISERROR(VLOOKUP(CONCATENATE($O$3,$A9),[2]DATA!$A$1:$G$20000,7,0)),"",VLOOKUP(CONCATENATE($O$3,$A9),[2]DATA!$A$1:$G$2000,7,0))</f>
        <v>65000000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S_Grippo</v>
      </c>
      <c r="E48" s="18" t="str">
        <f>IF(ISERROR(VLOOKUP(CONCATENATE($O$3,$A10),[2]DATA!$A$1:$G$20000,6,0)),"",VLOOKUP(CONCATENATE($O$3,$A10),[2]DATA!$A$1:$G$2000,6,0))</f>
        <v>Cardiff_City</v>
      </c>
      <c r="F48" s="18">
        <f>IF(ISERROR(VLOOKUP(CONCATENATE($O$3,$A10),[2]DATA!$A$1:$G$20000,7,0)),"",VLOOKUP(CONCATENATE($O$3,$A10),[2]DATA!$A$1:$G$2000,7,0))</f>
        <v>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B_White</v>
      </c>
      <c r="E49" s="18" t="str">
        <f>IF(ISERROR(VLOOKUP(CONCATENATE($O$3,$A11),[2]DATA!$A$1:$G$20000,6,0)),"",VLOOKUP(CONCATENATE($O$3,$A11),[2]DATA!$A$1:$G$2000,6,0))</f>
        <v>Roma</v>
      </c>
      <c r="F49" s="18">
        <f>IF(ISERROR(VLOOKUP(CONCATENATE($O$3,$A11),[2]DATA!$A$1:$G$20000,7,0)),"",VLOOKUP(CONCATENATE($O$3,$A11),[2]DATA!$A$1:$G$2000,7,0))</f>
        <v>150000000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Rodri</v>
      </c>
      <c r="E50" s="18" t="str">
        <f>IF(ISERROR(VLOOKUP(CONCATENATE($O$3,$A12),[2]DATA!$A$1:$G$20000,6,0)),"",VLOOKUP(CONCATENATE($O$3,$A12),[2]DATA!$A$1:$G$2000,6,0))</f>
        <v>Inter_Milan</v>
      </c>
      <c r="F50" s="18">
        <f>IF(ISERROR(VLOOKUP(CONCATENATE($O$3,$A12),[2]DATA!$A$1:$G$20000,7,0)),"",VLOOKUP(CONCATENATE($O$3,$A12),[2]DATA!$A$1:$G$2000,7,0))</f>
        <v>110000000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Raphinha</v>
      </c>
      <c r="E51" s="18" t="str">
        <f>IF(ISERROR(VLOOKUP(CONCATENATE($O$3,$A13),[2]DATA!$A$1:$G$20000,6,0)),"",VLOOKUP(CONCATENATE($O$3,$A13),[2]DATA!$A$1:$G$2000,6,0))</f>
        <v>Aston_Villa</v>
      </c>
      <c r="F51" s="18">
        <f>IF(ISERROR(VLOOKUP(CONCATENATE($O$3,$A13),[2]DATA!$A$1:$G$20000,7,0)),"",VLOOKUP(CONCATENATE($O$3,$A13),[2]DATA!$A$1:$G$2000,7,0))</f>
        <v>200000000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J_Brooks</v>
      </c>
      <c r="E52" s="18" t="str">
        <f>IF(ISERROR(VLOOKUP(CONCATENATE($O$3,$A14),[2]DATA!$A$1:$G$20000,6,0)),"",VLOOKUP(CONCATENATE($O$3,$A14),[2]DATA!$A$1:$G$2000,6,0))</f>
        <v>Barnsley</v>
      </c>
      <c r="F52" s="18">
        <f>IF(ISERROR(VLOOKUP(CONCATENATE($O$3,$A14),[2]DATA!$A$1:$G$20000,7,0)),"",VLOOKUP(CONCATENATE($O$3,$A14),[2]DATA!$A$1:$G$2000,7,0))</f>
        <v>47000000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G_Mancini</v>
      </c>
      <c r="E53" s="18" t="str">
        <f>IF(ISERROR(VLOOKUP(CONCATENATE($O$3,$A15),[2]DATA!$A$1:$G$20000,6,0)),"",VLOOKUP(CONCATENATE($O$3,$A15),[2]DATA!$A$1:$G$2000,6,0))</f>
        <v>Atletico_Madrid</v>
      </c>
      <c r="F53" s="18">
        <f>IF(ISERROR(VLOOKUP(CONCATENATE($O$3,$A15),[2]DATA!$A$1:$G$20000,7,0)),"",VLOOKUP(CONCATENATE($O$3,$A15),[2]DATA!$A$1:$G$2000,7,0))</f>
        <v>140000000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M_Vejinovic</v>
      </c>
      <c r="E54" s="18" t="str">
        <f>IF(ISERROR(VLOOKUP(CONCATENATE($O$3,$A16),[2]DATA!$A$1:$G$20000,6,0)),"",VLOOKUP(CONCATENATE($O$3,$A16),[2]DATA!$A$1:$G$2000,6,0))</f>
        <v>Bayern_Munich</v>
      </c>
      <c r="F54" s="18">
        <f>IF(ISERROR(VLOOKUP(CONCATENATE($O$3,$A16),[2]DATA!$A$1:$G$20000,7,0)),"",VLOOKUP(CONCATENATE($O$3,$A16),[2]DATA!$A$1:$G$2000,7,0))</f>
        <v>1000000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D_Carvajal</v>
      </c>
      <c r="E55" s="18" t="str">
        <f>IF(ISERROR(VLOOKUP(CONCATENATE($O$3,$A17),[2]DATA!$A$1:$G$20000,6,0)),"",VLOOKUP(CONCATENATE($O$3,$A17),[2]DATA!$A$1:$G$2000,6,0))</f>
        <v>Lyon</v>
      </c>
      <c r="F55" s="18">
        <f>IF(ISERROR(VLOOKUP(CONCATENATE($O$3,$A17),[2]DATA!$A$1:$G$20000,7,0)),"",VLOOKUP(CONCATENATE($O$3,$A17),[2]DATA!$A$1:$G$2000,7,0))</f>
        <v>170000000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H_Cornick</v>
      </c>
      <c r="E56" s="18" t="str">
        <f>IF(ISERROR(VLOOKUP(CONCATENATE($O$3,$A18),[2]DATA!$A$1:$G$20000,6,0)),"",VLOOKUP(CONCATENATE($O$3,$A18),[2]DATA!$A$1:$G$2000,6,0))</f>
        <v>Lyon</v>
      </c>
      <c r="F56" s="18">
        <f>IF(ISERROR(VLOOKUP(CONCATENATE($O$3,$A18),[2]DATA!$A$1:$G$20000,7,0)),"",VLOOKUP(CONCATENATE($O$3,$A18),[2]DATA!$A$1:$G$2000,7,0))</f>
        <v>5000000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K_Tierney</v>
      </c>
      <c r="E57" s="18" t="str">
        <f>IF(ISERROR(VLOOKUP(CONCATENATE($O$3,$A19),[2]DATA!$A$1:$G$20000,6,0)),"",VLOOKUP(CONCATENATE($O$3,$A19),[2]DATA!$A$1:$G$2000,6,0))</f>
        <v>Manchester_United</v>
      </c>
      <c r="F57" s="18">
        <f>IF(ISERROR(VLOOKUP(CONCATENATE($O$3,$A19),[2]DATA!$A$1:$G$20000,7,0)),"",VLOOKUP(CONCATENATE($O$3,$A19),[2]DATA!$A$1:$G$2000,7,0))</f>
        <v>170000000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L_Jovic</v>
      </c>
      <c r="E58" s="18" t="str">
        <f>IF(ISERROR(VLOOKUP(CONCATENATE($O$3,$A20),[2]DATA!$A$1:$G$20000,6,0)),"",VLOOKUP(CONCATENATE($O$3,$A20),[2]DATA!$A$1:$G$2000,6,0))</f>
        <v>Leeds_United</v>
      </c>
      <c r="F58" s="18">
        <f>IF(ISERROR(VLOOKUP(CONCATENATE($O$3,$A20),[2]DATA!$A$1:$G$20000,7,0)),"",VLOOKUP(CONCATENATE($O$3,$A20),[2]DATA!$A$1:$G$2000,7,0))</f>
        <v>100000000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Dani_Olmo</v>
      </c>
      <c r="E59" s="18" t="str">
        <f>IF(ISERROR(VLOOKUP(CONCATENATE($O$3,$A21),[2]DATA!$A$1:$G$20000,6,0)),"",VLOOKUP(CONCATENATE($O$3,$A21),[2]DATA!$A$1:$G$2000,6,0))</f>
        <v>Inter_Milan</v>
      </c>
      <c r="F59" s="18">
        <f>IF(ISERROR(VLOOKUP(CONCATENATE($O$3,$A21),[2]DATA!$A$1:$G$20000,7,0)),"",VLOOKUP(CONCATENATE($O$3,$A21),[2]DATA!$A$1:$G$2000,7,0))</f>
        <v>160000000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J_Ganda</v>
      </c>
      <c r="E60" s="18" t="str">
        <f>IF(ISERROR(VLOOKUP(CONCATENATE($O$3,$A22),[2]DATA!$A$1:$G$20000,6,0)),"",VLOOKUP(CONCATENATE($O$3,$A22),[2]DATA!$A$1:$G$2000,6,0))</f>
        <v>Free_List</v>
      </c>
      <c r="F60" s="18">
        <f>IF(ISERROR(VLOOKUP(CONCATENATE($O$3,$A22),[2]DATA!$A$1:$G$20000,7,0)),"",VLOOKUP(CONCATENATE($O$3,$A22),[2]DATA!$A$1:$G$2000,7,0))</f>
        <v>14000000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I_Rakitic</v>
      </c>
      <c r="E61" s="18" t="str">
        <f>IF(ISERROR(VLOOKUP(CONCATENATE($O$3,$A23),[2]DATA!$A$1:$G$20000,6,0)),"",VLOOKUP(CONCATENATE($O$3,$A23),[2]DATA!$A$1:$G$2000,6,0))</f>
        <v>Real_Madrid</v>
      </c>
      <c r="F61" s="18">
        <f>IF(ISERROR(VLOOKUP(CONCATENATE($O$3,$A23),[2]DATA!$A$1:$G$20000,7,0)),"",VLOOKUP(CONCATENATE($O$3,$A23),[2]DATA!$A$1:$G$2000,7,0))</f>
        <v>25000000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E_Skhiri</v>
      </c>
      <c r="E62" s="18" t="str">
        <f>IF(ISERROR(VLOOKUP(CONCATENATE($O$3,$A24),[2]DATA!$A$1:$G$20000,6,0)),"",VLOOKUP(CONCATENATE($O$3,$A24),[2]DATA!$A$1:$G$2000,6,0))</f>
        <v>Luton_Town</v>
      </c>
      <c r="F62" s="18">
        <f>IF(ISERROR(VLOOKUP(CONCATENATE($O$3,$A24),[2]DATA!$A$1:$G$20000,7,0)),"",VLOOKUP(CONCATENATE($O$3,$A24),[2]DATA!$A$1:$G$2000,7,0))</f>
        <v>18000000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I_Martinez</v>
      </c>
      <c r="E63" s="18" t="str">
        <f>IF(ISERROR(VLOOKUP(CONCATENATE($O$3,$A25),[2]DATA!$A$1:$G$20000,6,0)),"",VLOOKUP(CONCATENATE($O$3,$A25),[2]DATA!$A$1:$G$2000,6,0))</f>
        <v>Blackburn_Rovers</v>
      </c>
      <c r="F63" s="18">
        <f>IF(ISERROR(VLOOKUP(CONCATENATE($O$3,$A25),[2]DATA!$A$1:$G$20000,7,0)),"",VLOOKUP(CONCATENATE($O$3,$A25),[2]DATA!$A$1:$G$2000,7,0))</f>
        <v>65000000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O_Dembele</v>
      </c>
      <c r="E64" s="18" t="str">
        <f>IF(ISERROR(VLOOKUP(CONCATENATE($O$3,$A26),[2]DATA!$A$1:$G$20000,6,0)),"",VLOOKUP(CONCATENATE($O$3,$A26),[2]DATA!$A$1:$G$2000,6,0))</f>
        <v>Celtic</v>
      </c>
      <c r="F64" s="18">
        <f>IF(ISERROR(VLOOKUP(CONCATENATE($O$3,$A26),[2]DATA!$A$1:$G$20000,7,0)),"",VLOOKUP(CONCATENATE($O$3,$A26),[2]DATA!$A$1:$G$2000,7,0))</f>
        <v>25000000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T_Kroos</v>
      </c>
      <c r="E65" s="18" t="str">
        <f>IF(ISERROR(VLOOKUP(CONCATENATE($O$3,$A27),[2]DATA!$A$1:$G$20000,6,0)),"",VLOOKUP(CONCATENATE($O$3,$A27),[2]DATA!$A$1:$G$2000,6,0))</f>
        <v>Celtic</v>
      </c>
      <c r="F65" s="18">
        <f>IF(ISERROR(VLOOKUP(CONCATENATE($O$3,$A27),[2]DATA!$A$1:$G$20000,7,0)),"",VLOOKUP(CONCATENATE($O$3,$A27),[2]DATA!$A$1:$G$2000,7,0))</f>
        <v>60000000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M_Ginter</v>
      </c>
      <c r="E66" s="18" t="str">
        <f>IF(ISERROR(VLOOKUP(CONCATENATE($O$3,$A28),[2]DATA!$A$1:$G$20000,6,0)),"",VLOOKUP(CONCATENATE($O$3,$A28),[2]DATA!$A$1:$G$2000,6,0))</f>
        <v>Celtic</v>
      </c>
      <c r="F66" s="18">
        <f>IF(ISERROR(VLOOKUP(CONCATENATE($O$3,$A28),[2]DATA!$A$1:$G$20000,7,0)),"",VLOOKUP(CONCATENATE($O$3,$A28),[2]DATA!$A$1:$G$2000,7,0))</f>
        <v>60000000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J_Marquis</v>
      </c>
      <c r="E67" s="18" t="str">
        <f>IF(ISERROR(VLOOKUP(CONCATENATE($O$3,$A29),[2]DATA!$A$1:$G$20000,6,0)),"",VLOOKUP(CONCATENATE($O$3,$A29),[2]DATA!$A$1:$G$2000,6,0))</f>
        <v>Inter_Milan</v>
      </c>
      <c r="F67" s="18">
        <f>IF(ISERROR(VLOOKUP(CONCATENATE($O$3,$A29),[2]DATA!$A$1:$G$20000,7,0)),"",VLOOKUP(CONCATENATE($O$3,$A29),[2]DATA!$A$1:$G$2000,7,0))</f>
        <v>4000000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M_Pigliacelli</v>
      </c>
      <c r="E68" s="18" t="str">
        <f>IF(ISERROR(VLOOKUP(CONCATENATE($O$3,$A30),[2]DATA!$A$1:$G$20000,6,0)),"",VLOOKUP(CONCATENATE($O$3,$A30),[2]DATA!$A$1:$G$2000,6,0))</f>
        <v>Real_Sociedad</v>
      </c>
      <c r="F68" s="18">
        <f>IF(ISERROR(VLOOKUP(CONCATENATE($O$3,$A30),[2]DATA!$A$1:$G$20000,7,0)),"",VLOOKUP(CONCATENATE($O$3,$A30),[2]DATA!$A$1:$G$2000,7,0))</f>
        <v>11000000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M_Caicedo</v>
      </c>
      <c r="E69" s="18" t="str">
        <f>IF(ISERROR(VLOOKUP(CONCATENATE($O$3,$A31),[2]DATA!$A$1:$G$20000,6,0)),"",VLOOKUP(CONCATENATE($O$3,$A31),[2]DATA!$A$1:$G$2000,6,0))</f>
        <v>Leeds_United</v>
      </c>
      <c r="F69" s="18">
        <f>IF(ISERROR(VLOOKUP(CONCATENATE($O$3,$A31),[2]DATA!$A$1:$G$20000,7,0)),"",VLOOKUP(CONCATENATE($O$3,$A31),[2]DATA!$A$1:$G$2000,7,0))</f>
        <v>122500000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M_Antonio</v>
      </c>
      <c r="E70" s="18" t="str">
        <f>IF(ISERROR(VLOOKUP(CONCATENATE($O$3,$A32),[2]DATA!$A$1:$G$20000,6,0)),"",VLOOKUP(CONCATENATE($O$3,$A32),[2]DATA!$A$1:$G$2000,6,0))</f>
        <v>Monaco</v>
      </c>
      <c r="F70" s="18">
        <f>IF(ISERROR(VLOOKUP(CONCATENATE($O$3,$A32),[2]DATA!$A$1:$G$20000,7,0)),"",VLOOKUP(CONCATENATE($O$3,$A32),[2]DATA!$A$1:$G$2000,7,0))</f>
        <v>30000000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C_Basham</v>
      </c>
      <c r="E71" s="18" t="str">
        <f>IF(ISERROR(VLOOKUP(CONCATENATE($O$3,$A33),[2]DATA!$A$1:$G$20000,6,0)),"",VLOOKUP(CONCATENATE($O$3,$A33),[2]DATA!$A$1:$G$2000,6,0))</f>
        <v>FC_Porto</v>
      </c>
      <c r="F71" s="18">
        <f>IF(ISERROR(VLOOKUP(CONCATENATE($O$3,$A33),[2]DATA!$A$1:$G$20000,7,0)),"",VLOOKUP(CONCATENATE($O$3,$A33),[2]DATA!$A$1:$G$2000,7,0))</f>
        <v>10000000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>P_Gulacsi</v>
      </c>
      <c r="E72" s="18" t="str">
        <f>IF(ISERROR(VLOOKUP(CONCATENATE($O$3,$A34),[2]DATA!$A$1:$G$20000,6,0)),"",VLOOKUP(CONCATENATE($O$3,$A34),[2]DATA!$A$1:$G$2000,6,0))</f>
        <v>Sheffield_United</v>
      </c>
      <c r="F72" s="18">
        <f>IF(ISERROR(VLOOKUP(CONCATENATE($O$3,$A34),[2]DATA!$A$1:$G$20000,7,0)),"",VLOOKUP(CONCATENATE($O$3,$A34),[2]DATA!$A$1:$G$2000,7,0))</f>
        <v>55000000</v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>Pedri</v>
      </c>
      <c r="E73" s="18" t="str">
        <f>IF(ISERROR(VLOOKUP(CONCATENATE($O$3,$A35),[2]DATA!$A$1:$G$20000,6,0)),"",VLOOKUP(CONCATENATE($O$3,$A35),[2]DATA!$A$1:$G$2000,6,0))</f>
        <v>Arsenal</v>
      </c>
      <c r="F73" s="18">
        <f>IF(ISERROR(VLOOKUP(CONCATENATE($O$3,$A35),[2]DATA!$A$1:$G$20000,7,0)),"",VLOOKUP(CONCATENATE($O$3,$A35),[2]DATA!$A$1:$G$2000,7,0))</f>
        <v>200000000</v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>P_Beruatto</v>
      </c>
      <c r="E74" s="18" t="str">
        <f>IF(ISERROR(VLOOKUP(CONCATENATE($O$3,$A36),[2]DATA!$A$1:$G$20000,6,0)),"",VLOOKUP(CONCATENATE($O$3,$A36),[2]DATA!$A$1:$G$2000,6,0))</f>
        <v>Real_Madrid</v>
      </c>
      <c r="F74" s="18">
        <f>IF(ISERROR(VLOOKUP(CONCATENATE($O$3,$A36),[2]DATA!$A$1:$G$20000,7,0)),"",VLOOKUP(CONCATENATE($O$3,$A36),[2]DATA!$A$1:$G$2000,7,0))</f>
        <v>4500000</v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>A_Kutucu</v>
      </c>
      <c r="E75" s="18" t="str">
        <f>IF(ISERROR(VLOOKUP(CONCATENATE($O$3,$A37),[2]DATA!$A$1:$G$20000,6,0)),"",VLOOKUP(CONCATENATE($O$3,$A37),[2]DATA!$A$1:$G$2000,6,0))</f>
        <v>Roma</v>
      </c>
      <c r="F75" s="18">
        <f>IF(ISERROR(VLOOKUP(CONCATENATE($O$3,$A37),[2]DATA!$A$1:$G$20000,7,0)),"",VLOOKUP(CONCATENATE($O$3,$A37),[2]DATA!$A$1:$G$2000,7,0))</f>
        <v>3000000</v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>D_Godin</v>
      </c>
      <c r="E76" s="18" t="str">
        <f>IF(ISERROR(VLOOKUP(CONCATENATE($O$3,$A38),[2]DATA!$A$1:$G$20000,6,0)),"",VLOOKUP(CONCATENATE($O$3,$A38),[2]DATA!$A$1:$G$2000,6,0))</f>
        <v>Free_List</v>
      </c>
      <c r="F76" s="18">
        <f>IF(ISERROR(VLOOKUP(CONCATENATE($O$3,$A38),[2]DATA!$A$1:$G$20000,7,0)),"",VLOOKUP(CONCATENATE($O$3,$A38),[2]DATA!$A$1:$G$2000,7,0))</f>
        <v>22100000</v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>J_Vertonghen</v>
      </c>
      <c r="E77" s="18" t="str">
        <f>IF(ISERROR(VLOOKUP(CONCATENATE($O$3,$A39),[2]DATA!$A$1:$G$20000,6,0)),"",VLOOKUP(CONCATENATE($O$3,$A39),[2]DATA!$A$1:$G$2000,6,0))</f>
        <v>Free_List</v>
      </c>
      <c r="F77" s="18">
        <f>IF(ISERROR(VLOOKUP(CONCATENATE($O$3,$A39),[2]DATA!$A$1:$G$20000,7,0)),"",VLOOKUP(CONCATENATE($O$3,$A39),[2]DATA!$A$1:$G$2000,7,0))</f>
        <v>15300000</v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>Marcelo</v>
      </c>
      <c r="E78" s="18" t="str">
        <f>IF(ISERROR(VLOOKUP(CONCATENATE($O$3,$A40),[2]DATA!$A$1:$G$20000,6,0)),"",VLOOKUP(CONCATENATE($O$3,$A40),[2]DATA!$A$1:$G$2000,6,0))</f>
        <v>Free_List</v>
      </c>
      <c r="F78" s="18">
        <f>IF(ISERROR(VLOOKUP(CONCATENATE($O$3,$A40),[2]DATA!$A$1:$G$20000,7,0)),"",VLOOKUP(CONCATENATE($O$3,$A40),[2]DATA!$A$1:$G$2000,7,0))</f>
        <v>13600000</v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0718" divId="bca_30718" sourceType="range" sourceRef="B1:F79" destinationFile="C:\Users\jbank\Desktop\FFO-2Stuff\Finances\efl\bc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2023-10-26T19:29:48Z</dcterms:modified>
</cp:coreProperties>
</file>