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efl\"/>
    </mc:Choice>
  </mc:AlternateContent>
  <xr:revisionPtr revIDLastSave="0" documentId="13_ncr:1_{94126EAB-CF54-49FA-ACF1-176275F77CF6}" xr6:coauthVersionLast="47" xr6:coauthVersionMax="47" xr10:uidLastSave="{00000000-0000-0000-0000-000000000000}"/>
  <bookViews>
    <workbookView xWindow="3150" yWindow="315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F31" i="1" l="1"/>
  <c r="H50" i="1"/>
  <c r="D66" i="1"/>
  <c r="F15" i="1"/>
  <c r="E54" i="1"/>
  <c r="D32" i="1"/>
  <c r="D60" i="1"/>
  <c r="F37" i="1"/>
  <c r="E11" i="1"/>
  <c r="D38" i="1"/>
  <c r="D17" i="1"/>
  <c r="D61" i="1"/>
  <c r="F51" i="1"/>
  <c r="F61" i="1"/>
  <c r="E39" i="1"/>
  <c r="D62" i="1"/>
  <c r="F72" i="1"/>
  <c r="D78" i="1"/>
  <c r="D65" i="1"/>
  <c r="F26" i="1"/>
  <c r="F54" i="1"/>
  <c r="D55" i="1"/>
  <c r="E71" i="1"/>
  <c r="F47" i="1"/>
  <c r="D12" i="1"/>
  <c r="E61" i="1"/>
  <c r="G51" i="1"/>
  <c r="H51" i="1"/>
  <c r="E18" i="1"/>
  <c r="D52" i="1"/>
  <c r="E62" i="1"/>
  <c r="F67" i="1"/>
  <c r="D73" i="1"/>
  <c r="E78" i="1"/>
  <c r="E46" i="1"/>
  <c r="E37" i="1"/>
  <c r="D76" i="1"/>
  <c r="F21" i="1"/>
  <c r="D22" i="1"/>
  <c r="F76" i="1"/>
  <c r="D33" i="1"/>
  <c r="F6" i="1"/>
  <c r="F66" i="1"/>
  <c r="D7" i="1"/>
  <c r="E48" i="1"/>
  <c r="D18" i="1"/>
  <c r="E67" i="1"/>
  <c r="D8" i="1"/>
  <c r="E13" i="1"/>
  <c r="F18" i="1"/>
  <c r="D24" i="1"/>
  <c r="E29" i="1"/>
  <c r="F34" i="1"/>
  <c r="D40" i="1"/>
  <c r="D49" i="1"/>
  <c r="E52" i="1"/>
  <c r="E57" i="1"/>
  <c r="F62" i="1"/>
  <c r="D68" i="1"/>
  <c r="E73" i="1"/>
  <c r="F78" i="1"/>
  <c r="E10" i="1"/>
  <c r="E26" i="1"/>
  <c r="C5" i="1"/>
  <c r="E65" i="1"/>
  <c r="C6" i="1"/>
  <c r="D27" i="1"/>
  <c r="E47" i="1"/>
  <c r="E6" i="1"/>
  <c r="E51" i="1"/>
  <c r="E77" i="1"/>
  <c r="F17" i="1"/>
  <c r="F33" i="1"/>
  <c r="F56" i="1"/>
  <c r="D13" i="1"/>
  <c r="F39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E70" i="1"/>
  <c r="F10" i="1"/>
  <c r="E32" i="1"/>
  <c r="E76" i="1"/>
  <c r="F32" i="1"/>
  <c r="F27" i="1"/>
  <c r="D77" i="1"/>
  <c r="F22" i="1"/>
  <c r="E33" i="1"/>
  <c r="E12" i="1"/>
  <c r="E72" i="1"/>
  <c r="E7" i="1"/>
  <c r="F28" i="1"/>
  <c r="D29" i="1"/>
  <c r="E8" i="1"/>
  <c r="F8" i="1"/>
  <c r="D14" i="1"/>
  <c r="E19" i="1"/>
  <c r="F24" i="1"/>
  <c r="D30" i="1"/>
  <c r="E35" i="1"/>
  <c r="F40" i="1"/>
  <c r="F49" i="1"/>
  <c r="H52" i="1"/>
  <c r="D58" i="1"/>
  <c r="E63" i="1"/>
  <c r="F68" i="1"/>
  <c r="D74" i="1"/>
  <c r="D79" i="1"/>
  <c r="F75" i="1"/>
  <c r="F46" i="1"/>
  <c r="D47" i="1"/>
  <c r="D71" i="1"/>
  <c r="E27" i="1"/>
  <c r="E22" i="1"/>
  <c r="F71" i="1"/>
  <c r="D28" i="1"/>
  <c r="F38" i="1"/>
  <c r="D67" i="1"/>
  <c r="D34" i="1"/>
  <c r="G48" i="1"/>
  <c r="D9" i="1"/>
  <c r="E14" i="1"/>
  <c r="F19" i="1"/>
  <c r="D25" i="1"/>
  <c r="E30" i="1"/>
  <c r="F35" i="1"/>
  <c r="D45" i="1"/>
  <c r="G49" i="1"/>
  <c r="D53" i="1"/>
  <c r="E58" i="1"/>
  <c r="F63" i="1"/>
  <c r="D69" i="1"/>
  <c r="E74" i="1"/>
  <c r="E79" i="1"/>
  <c r="D21" i="1"/>
  <c r="F59" i="1"/>
  <c r="G50" i="1"/>
  <c r="E60" i="1"/>
  <c r="D6" i="1"/>
  <c r="E55" i="1"/>
  <c r="F11" i="1"/>
  <c r="E38" i="1"/>
  <c r="E17" i="1"/>
  <c r="D72" i="1"/>
  <c r="D39" i="1"/>
  <c r="F12" i="1"/>
  <c r="E34" i="1"/>
  <c r="E9" i="1"/>
  <c r="F14" i="1"/>
  <c r="D20" i="1"/>
  <c r="E25" i="1"/>
  <c r="F30" i="1"/>
  <c r="D36" i="1"/>
  <c r="E45" i="1"/>
  <c r="H49" i="1"/>
  <c r="E53" i="1"/>
  <c r="F58" i="1"/>
  <c r="D64" i="1"/>
  <c r="E69" i="1"/>
  <c r="F74" i="1"/>
  <c r="F79" i="1"/>
  <c r="F50" i="1"/>
  <c r="E21" i="1"/>
  <c r="D11" i="1"/>
  <c r="F65" i="1"/>
  <c r="F60" i="1"/>
  <c r="E66" i="1"/>
  <c r="D48" i="1"/>
  <c r="D23" i="1"/>
  <c r="E56" i="1"/>
  <c r="F48" i="1"/>
  <c r="F23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D37" i="1"/>
  <c r="D16" i="1"/>
  <c r="F70" i="1"/>
  <c r="E16" i="1"/>
  <c r="F16" i="1"/>
  <c r="D51" i="1"/>
  <c r="F55" i="1"/>
  <c r="D56" i="1"/>
  <c r="E28" i="1"/>
  <c r="F77" i="1"/>
  <c r="E23" i="1"/>
  <c r="F7" i="1"/>
  <c r="D57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<sst xmlns="http://schemas.openxmlformats.org/spreadsheetml/2006/main" count="16" uniqueCount="14">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</sst>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INT</v>
          </cell>
          <cell r="D10" t="str">
            <v>Inter_Milan</v>
          </cell>
        </row>
        <row r="11">
          <cell r="C11" t="str">
            <v>JUV</v>
          </cell>
          <cell r="D11" t="str">
            <v>Juventus</v>
          </cell>
        </row>
        <row r="12">
          <cell r="C12" t="str">
            <v>LAZ</v>
          </cell>
          <cell r="D12" t="str">
            <v>Lazio</v>
          </cell>
        </row>
        <row r="13">
          <cell r="C13" t="str">
            <v>LYO</v>
          </cell>
          <cell r="D13" t="str">
            <v>Lyon</v>
          </cell>
        </row>
        <row r="14">
          <cell r="C14" t="str">
            <v>MRS</v>
          </cell>
          <cell r="D14" t="str">
            <v>Marseille</v>
          </cell>
        </row>
        <row r="15">
          <cell r="C15" t="str">
            <v>MON</v>
          </cell>
          <cell r="D15" t="str">
            <v>Monaco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PSG</v>
          </cell>
          <cell r="D17" t="str">
            <v>PSG</v>
          </cell>
        </row>
        <row r="18">
          <cell r="C18" t="str">
            <v>RAN</v>
          </cell>
          <cell r="D18" t="str">
            <v>Rangers</v>
          </cell>
        </row>
        <row r="19">
          <cell r="C19" t="str">
            <v>RBL</v>
          </cell>
          <cell r="D19" t="str">
            <v>RB_Leipzig</v>
          </cell>
        </row>
        <row r="20">
          <cell r="C20" t="str">
            <v>RMA</v>
          </cell>
          <cell r="D20" t="str">
            <v>Real_Madrid</v>
          </cell>
        </row>
        <row r="21">
          <cell r="C21" t="str">
            <v>SOC</v>
          </cell>
          <cell r="D21" t="str">
            <v>Real_Sociedad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SCH</v>
          </cell>
          <cell r="D23" t="str">
            <v>Schalke</v>
          </cell>
        </row>
        <row r="24">
          <cell r="C24" t="str">
            <v>SEV</v>
          </cell>
          <cell r="D24" t="str">
            <v>Sevilla</v>
          </cell>
        </row>
        <row r="25">
          <cell r="C25" t="str">
            <v>LIS</v>
          </cell>
          <cell r="D25" t="str">
            <v>Sporting_Lisbon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F45" sqref="F45"/>
    </sheetView>
  </sheetViews>
  <sheetFormatPr defaultColWidth="18.7109375" defaultRowHeight="18" x14ac:dyDescent="0.25"/>
  <cols>
    <col min="1" max="1" width="4.85546875" style="4" customWidth="1"/>
    <col min="2" max="2" width="27.42578125" style="3" customWidth="1"/>
    <col min="3" max="3" width="23.7109375" style="2" bestFit="1" customWidth="1"/>
    <col min="4" max="4" width="23.28515625" style="2" bestFit="1" customWidth="1"/>
    <col min="5" max="5" width="24.8554687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8.7109375" style="1" bestFit="1" customWidth="1"/>
    <col min="15" max="15" width="31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80005000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Borussia_Dortmund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99580000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M_Ostrzolek</v>
      </c>
      <c r="E6" s="26" t="str">
        <f>IF(ISERROR(VLOOKUP(CONCATENATE($O$3,$A7),[2]DATA!$B$1:$G$2000,4,0)),"",VLOOKUP(CONCATENATE($O$3,$A7),[2]DATA!$B$1:$G$2000,4,0))</f>
        <v>Newcastle_United</v>
      </c>
      <c r="F6" s="18">
        <f>IF(ISERROR(VLOOKUP(CONCATENATE($O$3,$A7),[2]DATA!$B$1:$G$2000,6,0)),"",VLOOKUP(CONCATENATE($O$3,$A7),[2]DATA!$B$1:$G$2000,6,0)/-1)</f>
        <v>-7750000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Campana</v>
      </c>
      <c r="E7" s="26" t="str">
        <f>IF(ISERROR(VLOOKUP(CONCATENATE($O$3,$A8),[2]DATA!$B$1:$G$2000,4,0)),"",VLOOKUP(CONCATENATE($O$3,$A8),[2]DATA!$B$1:$G$2000,4,0))</f>
        <v>Manchester_City</v>
      </c>
      <c r="F7" s="18">
        <f>IF(ISERROR(VLOOKUP(CONCATENATE($O$3,$A8),[2]DATA!$B$1:$G$2000,6,0)),"",VLOOKUP(CONCATENATE($O$3,$A8),[2]DATA!$B$1:$G$2000,6,0)/-1)</f>
        <v>-79000000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/>
      </c>
      <c r="E8" s="26" t="str">
        <f>IF(ISERROR(VLOOKUP(CONCATENATE($O$3,$A9),[2]DATA!$B$1:$G$2000,4,0)),"",VLOOKUP(CONCATENATE($O$3,$A9),[2]DATA!$B$1:$G$2000,4,0))</f>
        <v/>
      </c>
      <c r="F8" s="18" t="str">
        <f>IF(ISERROR(VLOOKUP(CONCATENATE($O$3,$A9),[2]DATA!$B$1:$G$2000,6,0)),"",VLOOKUP(CONCATENATE($O$3,$A9),[2]DATA!$B$1:$G$2000,6,0)/-1)</f>
        <v/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56200000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-39025000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-36750000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8000000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M_Gonalons</v>
      </c>
      <c r="E45" s="18" t="str">
        <f>IF(ISERROR(VLOOKUP(CONCATENATE($O$3,$A7),[2]DATA!$A$1:$G$20000,6,0)),"",VLOOKUP(CONCATENATE($O$3,$A7),[2]DATA!$A$1:$G$2000,6,0))</f>
        <v>Cardiff_City</v>
      </c>
      <c r="F45" s="18">
        <f>IF(ISERROR(VLOOKUP(CONCATENATE($O$3,$A7),[2]DATA!$A$1:$G$20000,7,0)),"",VLOOKUP(CONCATENATE($O$3,$A7),[2]DATA!$A$1:$G$2000,7,0))</f>
        <v>38000000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L_Bittencourt</v>
      </c>
      <c r="E46" s="18" t="str">
        <f>IF(ISERROR(VLOOKUP(CONCATENATE($O$3,$A8),[2]DATA!$A$1:$G$20000,6,0)),"",VLOOKUP(CONCATENATE($O$3,$A8),[2]DATA!$A$1:$G$2000,6,0))</f>
        <v>Manchester_City</v>
      </c>
      <c r="F46" s="18">
        <f>IF(ISERROR(VLOOKUP(CONCATENATE($O$3,$A8),[2]DATA!$A$1:$G$20000,7,0)),"",VLOOKUP(CONCATENATE($O$3,$A8),[2]DATA!$A$1:$G$2000,7,0))</f>
        <v>4000000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251" divId="dor_1251" sourceType="range" sourceRef="B1:F79" destinationFile="C:\Users\jbank\Desktop\FFO-2Stuff\Finances\efl\dor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2023-10-26T19:29:37Z</dcterms:modified>
</cp:coreProperties>
</file>