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A9E03B22-A91F-4BFE-BF85-01176539AA32}" xr6:coauthVersionLast="47" xr6:coauthVersionMax="47" xr10:uidLastSave="{00000000-0000-0000-0000-000000000000}"/>
  <bookViews>
    <workbookView xWindow="3840" yWindow="384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E10" i="1" l="1"/>
  <c r="F59" i="1"/>
  <c r="C5" i="1"/>
  <c r="F46" i="1"/>
  <c r="D71" i="1"/>
  <c r="D38" i="1"/>
  <c r="D77" i="1"/>
  <c r="F50" i="1"/>
  <c r="G50" i="1"/>
  <c r="E16" i="1"/>
  <c r="H50" i="1"/>
  <c r="F6" i="1"/>
  <c r="E54" i="1"/>
  <c r="D32" i="1"/>
  <c r="D11" i="1"/>
  <c r="E60" i="1"/>
  <c r="E47" i="1"/>
  <c r="E6" i="1"/>
  <c r="F27" i="1"/>
  <c r="D12" i="1"/>
  <c r="D48" i="1"/>
  <c r="D7" i="1"/>
  <c r="F77" i="1"/>
  <c r="D37" i="1"/>
  <c r="E65" i="1"/>
  <c r="D47" i="1"/>
  <c r="D66" i="1"/>
  <c r="E66" i="1"/>
  <c r="D28" i="1"/>
  <c r="F66" i="1"/>
  <c r="F17" i="1"/>
  <c r="D39" i="1"/>
  <c r="E56" i="1"/>
  <c r="E7" i="1"/>
  <c r="F28" i="1"/>
  <c r="E39" i="1"/>
  <c r="F48" i="1"/>
  <c r="H51" i="1"/>
  <c r="F56" i="1"/>
  <c r="D62" i="1"/>
  <c r="E67" i="1"/>
  <c r="F72" i="1"/>
  <c r="D78" i="1"/>
  <c r="E70" i="1"/>
  <c r="E21" i="1"/>
  <c r="E76" i="1"/>
  <c r="F16" i="1"/>
  <c r="E27" i="1"/>
  <c r="F71" i="1"/>
  <c r="F22" i="1"/>
  <c r="D56" i="1"/>
  <c r="E28" i="1"/>
  <c r="F61" i="1"/>
  <c r="F12" i="1"/>
  <c r="F7" i="1"/>
  <c r="D29" i="1"/>
  <c r="D52" i="1"/>
  <c r="D57" i="1"/>
  <c r="E62" i="1"/>
  <c r="F67" i="1"/>
  <c r="D73" i="1"/>
  <c r="E78" i="1"/>
  <c r="D65" i="1"/>
  <c r="E37" i="1"/>
  <c r="D55" i="1"/>
  <c r="E55" i="1"/>
  <c r="F11" i="1"/>
  <c r="F55" i="1"/>
  <c r="E33" i="1"/>
  <c r="D72" i="1"/>
  <c r="F33" i="1"/>
  <c r="D67" i="1"/>
  <c r="E23" i="1"/>
  <c r="D13" i="1"/>
  <c r="E34" i="1"/>
  <c r="E13" i="1"/>
  <c r="E29" i="1"/>
  <c r="D40" i="1"/>
  <c r="E52" i="1"/>
  <c r="E57" i="1"/>
  <c r="F62" i="1"/>
  <c r="D68" i="1"/>
  <c r="E73" i="1"/>
  <c r="F78" i="1"/>
  <c r="F15" i="1"/>
  <c r="E26" i="1"/>
  <c r="D76" i="1"/>
  <c r="E32" i="1"/>
  <c r="D6" i="1"/>
  <c r="D51" i="1"/>
  <c r="E22" i="1"/>
  <c r="F47" i="1"/>
  <c r="E17" i="1"/>
  <c r="F51" i="1"/>
  <c r="E77" i="1"/>
  <c r="D23" i="1"/>
  <c r="G51" i="1"/>
  <c r="D34" i="1"/>
  <c r="E18" i="1"/>
  <c r="F39" i="1"/>
  <c r="D8" i="1"/>
  <c r="D24" i="1"/>
  <c r="D49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F75" i="1"/>
  <c r="F26" i="1"/>
  <c r="C6" i="1"/>
  <c r="F65" i="1"/>
  <c r="F32" i="1"/>
  <c r="D17" i="1"/>
  <c r="D61" i="1"/>
  <c r="F38" i="1"/>
  <c r="E61" i="1"/>
  <c r="E12" i="1"/>
  <c r="E48" i="1"/>
  <c r="E72" i="1"/>
  <c r="D18" i="1"/>
  <c r="F23" i="1"/>
  <c r="G48" i="1"/>
  <c r="F18" i="1"/>
  <c r="F34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D21" i="1"/>
  <c r="D16" i="1"/>
  <c r="D60" i="1"/>
  <c r="F37" i="1"/>
  <c r="F60" i="1"/>
  <c r="D33" i="1"/>
  <c r="E14" i="1"/>
  <c r="E30" i="1"/>
  <c r="F35" i="1"/>
  <c r="D53" i="1"/>
  <c r="E74" i="1"/>
  <c r="D20" i="1"/>
  <c r="F30" i="1"/>
  <c r="E45" i="1"/>
  <c r="F58" i="1"/>
  <c r="D64" i="1"/>
  <c r="E69" i="1"/>
  <c r="F74" i="1"/>
  <c r="F79" i="1"/>
  <c r="F31" i="1"/>
  <c r="F10" i="1"/>
  <c r="F54" i="1"/>
  <c r="D27" i="1"/>
  <c r="D22" i="1"/>
  <c r="F76" i="1"/>
  <c r="E38" i="1"/>
  <c r="D9" i="1"/>
  <c r="F19" i="1"/>
  <c r="D45" i="1"/>
  <c r="E58" i="1"/>
  <c r="D69" i="1"/>
  <c r="E9" i="1"/>
  <c r="E25" i="1"/>
  <c r="H49" i="1"/>
  <c r="F9" i="1"/>
  <c r="E20" i="1"/>
  <c r="D31" i="1"/>
  <c r="E36" i="1"/>
  <c r="F45" i="1"/>
  <c r="F53" i="1"/>
  <c r="D59" i="1"/>
  <c r="E64" i="1"/>
  <c r="F69" i="1"/>
  <c r="D75" i="1"/>
  <c r="C10" i="1"/>
  <c r="E46" i="1"/>
  <c r="F70" i="1"/>
  <c r="F21" i="1"/>
  <c r="E11" i="1"/>
  <c r="E71" i="1"/>
  <c r="E51" i="1"/>
  <c r="D25" i="1"/>
  <c r="G49" i="1"/>
  <c r="F63" i="1"/>
  <c r="E79" i="1"/>
  <c r="F14" i="1"/>
  <c r="D36" i="1"/>
  <c r="E53" i="1"/>
  <c r="D15" i="1"/>
  <c r="F25" i="1"/>
  <c r="D50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<sst xmlns="http://schemas.openxmlformats.org/spreadsheetml/2006/main" count="16" uniqueCount="14">
  <si>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</si>
  <si>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</si>
  <si>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</si>
  <si>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</si>
  <si>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</si>
  <si>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</si>
  <si>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</si>
  <si>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</si>
  <si>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</si>
  <si>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</si>
  <si>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</si>
  <si>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</si>
  <si>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INT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</si>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</sst>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P17" sqref="P17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13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166820000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12</v>
      </c>
      <c r="O3" s="31" t="str">
        <f>VLOOKUP($N$3,[1]NamesLookup!$C$4:$D$27,2,FALSE)</f>
        <v>Inter_Milan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95240000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Rodri</v>
      </c>
      <c r="E6" s="26" t="str">
        <f>IF(ISERROR(VLOOKUP(CONCATENATE($O$3,$A7),[2]DATA!$B$1:$G$2000,4,0)),"",VLOOKUP(CONCATENATE($O$3,$A7),[2]DATA!$B$1:$G$2000,4,0))</f>
        <v>Barcelona</v>
      </c>
      <c r="F6" s="18">
        <f>IF(ISERROR(VLOOKUP(CONCATENATE($O$3,$A7),[2]DATA!$B$1:$G$2000,6,0)),"",VLOOKUP(CONCATENATE($O$3,$A7),[2]DATA!$B$1:$G$2000,6,0)/-1)</f>
        <v>-110000000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C_Dawson</v>
      </c>
      <c r="E7" s="26" t="str">
        <f>IF(ISERROR(VLOOKUP(CONCATENATE($O$3,$A8),[2]DATA!$B$1:$G$2000,4,0)),"",VLOOKUP(CONCATENATE($O$3,$A8),[2]DATA!$B$1:$G$2000,4,0))</f>
        <v>Real_Madrid</v>
      </c>
      <c r="F7" s="18">
        <f>IF(ISERROR(VLOOKUP(CONCATENATE($O$3,$A8),[2]DATA!$B$1:$G$2000,6,0)),"",VLOOKUP(CONCATENATE($O$3,$A8),[2]DATA!$B$1:$G$2000,6,0)/-1)</f>
        <v>-30000000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Javi_Martinez</v>
      </c>
      <c r="E8" s="26" t="str">
        <f>IF(ISERROR(VLOOKUP(CONCATENATE($O$3,$A9),[2]DATA!$B$1:$G$2000,4,0)),"",VLOOKUP(CONCATENATE($O$3,$A9),[2]DATA!$B$1:$G$2000,4,0))</f>
        <v>Real_Madrid</v>
      </c>
      <c r="F8" s="18">
        <f>IF(ISERROR(VLOOKUP(CONCATENATE($O$3,$A9),[2]DATA!$B$1:$G$2000,6,0)),"",VLOOKUP(CONCATENATE($O$3,$A9),[2]DATA!$B$1:$G$2000,6,0)/-1)</f>
        <v>-40000000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A_Lacazette</v>
      </c>
      <c r="E9" s="26" t="str">
        <f>IF(ISERROR(VLOOKUP(CONCATENATE($O$3,$A10),[2]DATA!$B$1:$G$2000,4,0)),"",VLOOKUP(CONCATENATE($O$3,$A10),[2]DATA!$B$1:$G$2000,4,0))</f>
        <v>Stoke_City</v>
      </c>
      <c r="F9" s="18">
        <f>IF(ISERROR(VLOOKUP(CONCATENATE($O$3,$A10),[2]DATA!$B$1:$G$2000,6,0)),"",VLOOKUP(CONCATENATE($O$3,$A10),[2]DATA!$B$1:$G$2000,6,0)/-1)</f>
        <v>-40000000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83280000</v>
      </c>
      <c r="D10" s="26" t="str">
        <f>IF(ISERROR(VLOOKUP(CONCATENATE($O$3,$A11),[2]DATA!$B$1:$G$2000,3,0)),"",VLOOKUP(CONCATENATE($O$3,$A11),[2]DATA!$B$1:$G$2000,3,0))</f>
        <v>J_Brandt</v>
      </c>
      <c r="E10" s="26" t="str">
        <f>IF(ISERROR(VLOOKUP(CONCATENATE($O$3,$A11),[2]DATA!$B$1:$G$2000,4,0)),"",VLOOKUP(CONCATENATE($O$3,$A11),[2]DATA!$B$1:$G$2000,4,0))</f>
        <v>West_Ham</v>
      </c>
      <c r="F10" s="18">
        <f>IF(ISERROR(VLOOKUP(CONCATENATE($O$3,$A11),[2]DATA!$B$1:$G$2000,6,0)),"",VLOOKUP(CONCATENATE($O$3,$A11),[2]DATA!$B$1:$G$2000,6,0)/-1)</f>
        <v>-185000000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-48050000</v>
      </c>
      <c r="D11" s="26" t="str">
        <f>IF(ISERROR(VLOOKUP(CONCATENATE($O$3,$A12),[2]DATA!$B$1:$G$2000,3,0)),"",VLOOKUP(CONCATENATE($O$3,$A12),[2]DATA!$B$1:$G$2000,3,0))</f>
        <v>G_Mamardvili</v>
      </c>
      <c r="E11" s="26" t="str">
        <f>IF(ISERROR(VLOOKUP(CONCATENATE($O$3,$A12),[2]DATA!$B$1:$G$2000,4,0)),"",VLOOKUP(CONCATENATE($O$3,$A12),[2]DATA!$B$1:$G$2000,4,0))</f>
        <v>Bayern_Munich</v>
      </c>
      <c r="F11" s="18">
        <f>IF(ISERROR(VLOOKUP(CONCATENATE($O$3,$A12),[2]DATA!$B$1:$G$2000,6,0)),"",VLOOKUP(CONCATENATE($O$3,$A12),[2]DATA!$B$1:$G$2000,6,0)/-1)</f>
        <v>-62000000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36350000</v>
      </c>
      <c r="D12" s="26" t="str">
        <f>IF(ISERROR(VLOOKUP(CONCATENATE($O$3,$A13),[2]DATA!$B$1:$G$2000,3,0)),"",VLOOKUP(CONCATENATE($O$3,$A13),[2]DATA!$B$1:$G$2000,3,0))</f>
        <v>Vesga</v>
      </c>
      <c r="E12" s="26" t="str">
        <f>IF(ISERROR(VLOOKUP(CONCATENATE($O$3,$A13),[2]DATA!$B$1:$G$2000,4,0)),"",VLOOKUP(CONCATENATE($O$3,$A13),[2]DATA!$B$1:$G$2000,4,0))</f>
        <v>Real_Sociedad</v>
      </c>
      <c r="F12" s="18">
        <f>IF(ISERROR(VLOOKUP(CONCATENATE($O$3,$A13),[2]DATA!$B$1:$G$2000,6,0)),"",VLOOKUP(CONCATENATE($O$3,$A13),[2]DATA!$B$1:$G$2000,6,0)/-1)</f>
        <v>-4500000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M_Ingvartsen</v>
      </c>
      <c r="E13" s="26" t="str">
        <f>IF(ISERROR(VLOOKUP(CONCATENATE($O$3,$A14),[2]DATA!$B$1:$G$2000,4,0)),"",VLOOKUP(CONCATENATE($O$3,$A14),[2]DATA!$B$1:$G$2000,4,0))</f>
        <v>Ajax</v>
      </c>
      <c r="F13" s="18">
        <f>IF(ISERROR(VLOOKUP(CONCATENATE($O$3,$A14),[2]DATA!$B$1:$G$2000,6,0)),"",VLOOKUP(CONCATENATE($O$3,$A14),[2]DATA!$B$1:$G$2000,6,0)/-1)</f>
        <v>-5000000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Dani_Olmo</v>
      </c>
      <c r="E14" s="26" t="str">
        <f>IF(ISERROR(VLOOKUP(CONCATENATE($O$3,$A15),[2]DATA!$B$1:$G$2000,4,0)),"",VLOOKUP(CONCATENATE($O$3,$A15),[2]DATA!$B$1:$G$2000,4,0))</f>
        <v>Barcelona</v>
      </c>
      <c r="F14" s="18">
        <f>IF(ISERROR(VLOOKUP(CONCATENATE($O$3,$A15),[2]DATA!$B$1:$G$2000,6,0)),"",VLOOKUP(CONCATENATE($O$3,$A15),[2]DATA!$B$1:$G$2000,6,0)/-1)</f>
        <v>-160000000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M_Travers</v>
      </c>
      <c r="E15" s="26" t="str">
        <f>IF(ISERROR(VLOOKUP(CONCATENATE($O$3,$A16),[2]DATA!$B$1:$G$2000,4,0)),"",VLOOKUP(CONCATENATE($O$3,$A16),[2]DATA!$B$1:$G$2000,4,0))</f>
        <v>Buy_Him_Now</v>
      </c>
      <c r="F15" s="18">
        <f>IF(ISERROR(VLOOKUP(CONCATENATE($O$3,$A16),[2]DATA!$B$1:$G$2000,6,0)),"",VLOOKUP(CONCATENATE($O$3,$A16),[2]DATA!$B$1:$G$2000,6,0)/-1)</f>
        <v>-26250000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A_Guira</v>
      </c>
      <c r="E16" s="26" t="str">
        <f>IF(ISERROR(VLOOKUP(CONCATENATE($O$3,$A17),[2]DATA!$B$1:$G$2000,4,0)),"",VLOOKUP(CONCATENATE($O$3,$A17),[2]DATA!$B$1:$G$2000,4,0))</f>
        <v>Sheffield_United</v>
      </c>
      <c r="F16" s="18">
        <f>IF(ISERROR(VLOOKUP(CONCATENATE($O$3,$A17),[2]DATA!$B$1:$G$2000,6,0)),"",VLOOKUP(CONCATENATE($O$3,$A17),[2]DATA!$B$1:$G$2000,6,0)/-1)</f>
        <v>-5000000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J_Simpson</v>
      </c>
      <c r="E17" s="26" t="str">
        <f>IF(ISERROR(VLOOKUP(CONCATENATE($O$3,$A18),[2]DATA!$B$1:$G$2000,4,0)),"",VLOOKUP(CONCATENATE($O$3,$A18),[2]DATA!$B$1:$G$2000,4,0))</f>
        <v>Cardiff_City</v>
      </c>
      <c r="F17" s="18">
        <f>IF(ISERROR(VLOOKUP(CONCATENATE($O$3,$A18),[2]DATA!$B$1:$G$2000,6,0)),"",VLOOKUP(CONCATENATE($O$3,$A18),[2]DATA!$B$1:$G$2000,6,0)/-1)</f>
        <v>-4500000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J_Marquis</v>
      </c>
      <c r="E18" s="26" t="str">
        <f>IF(ISERROR(VLOOKUP(CONCATENATE($O$3,$A19),[2]DATA!$B$1:$G$2000,4,0)),"",VLOOKUP(CONCATENATE($O$3,$A19),[2]DATA!$B$1:$G$2000,4,0))</f>
        <v>Barcelona</v>
      </c>
      <c r="F18" s="18">
        <f>IF(ISERROR(VLOOKUP(CONCATENATE($O$3,$A19),[2]DATA!$B$1:$G$2000,6,0)),"",VLOOKUP(CONCATENATE($O$3,$A19),[2]DATA!$B$1:$G$2000,6,0)/-1)</f>
        <v>-4000000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M_Mount</v>
      </c>
      <c r="E19" s="26" t="str">
        <f>IF(ISERROR(VLOOKUP(CONCATENATE($O$3,$A20),[2]DATA!$B$1:$G$2000,4,0)),"",VLOOKUP(CONCATENATE($O$3,$A20),[2]DATA!$B$1:$G$2000,4,0))</f>
        <v>Non_FFO</v>
      </c>
      <c r="F19" s="18">
        <f>IF(ISERROR(VLOOKUP(CONCATENATE($O$3,$A20),[2]DATA!$B$1:$G$2000,6,0)),"",VLOOKUP(CONCATENATE($O$3,$A20),[2]DATA!$B$1:$G$2000,6,0)/-1)</f>
        <v>-90000000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>G_Donnarumma</v>
      </c>
      <c r="E20" s="26" t="str">
        <f>IF(ISERROR(VLOOKUP(CONCATENATE($O$3,$A21),[2]DATA!$B$1:$G$2000,4,0)),"",VLOOKUP(CONCATENATE($O$3,$A21),[2]DATA!$B$1:$G$2000,4,0))</f>
        <v>Marseille</v>
      </c>
      <c r="F20" s="18">
        <f>IF(ISERROR(VLOOKUP(CONCATENATE($O$3,$A21),[2]DATA!$B$1:$G$2000,6,0)),"",VLOOKUP(CONCATENATE($O$3,$A21),[2]DATA!$B$1:$G$2000,6,0)/-1)</f>
        <v>-100000000</v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>T_Courtois</v>
      </c>
      <c r="E21" s="26" t="str">
        <f>IF(ISERROR(VLOOKUP(CONCATENATE($O$3,$A22),[2]DATA!$B$1:$G$2000,4,0)),"",VLOOKUP(CONCATENATE($O$3,$A22),[2]DATA!$B$1:$G$2000,4,0))</f>
        <v>Real_Madrid</v>
      </c>
      <c r="F21" s="18">
        <f>IF(ISERROR(VLOOKUP(CONCATENATE($O$3,$A22),[2]DATA!$B$1:$G$2000,6,0)),"",VLOOKUP(CONCATENATE($O$3,$A22),[2]DATA!$B$1:$G$2000,6,0)/-1)</f>
        <v>-100000000</v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>K_Coman</v>
      </c>
      <c r="E22" s="26" t="str">
        <f>IF(ISERROR(VLOOKUP(CONCATENATE($O$3,$A23),[2]DATA!$B$1:$G$2000,4,0)),"",VLOOKUP(CONCATENATE($O$3,$A23),[2]DATA!$B$1:$G$2000,4,0))</f>
        <v>Real_Madrid</v>
      </c>
      <c r="F22" s="18">
        <f>IF(ISERROR(VLOOKUP(CONCATENATE($O$3,$A23),[2]DATA!$B$1:$G$2000,6,0)),"",VLOOKUP(CONCATENATE($O$3,$A23),[2]DATA!$B$1:$G$2000,6,0)/-1)</f>
        <v>-150000000</v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>L_Shaw</v>
      </c>
      <c r="E23" s="26" t="str">
        <f>IF(ISERROR(VLOOKUP(CONCATENATE($O$3,$A24),[2]DATA!$B$1:$G$2000,4,0)),"",VLOOKUP(CONCATENATE($O$3,$A24),[2]DATA!$B$1:$G$2000,4,0))</f>
        <v>Sporting_Lisbon</v>
      </c>
      <c r="F23" s="18">
        <f>IF(ISERROR(VLOOKUP(CONCATENATE($O$3,$A24),[2]DATA!$B$1:$G$2000,6,0)),"",VLOOKUP(CONCATENATE($O$3,$A24),[2]DATA!$B$1:$G$2000,6,0)/-1)</f>
        <v>-125000000</v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>J_Vertonghen</v>
      </c>
      <c r="E24" s="26" t="str">
        <f>IF(ISERROR(VLOOKUP(CONCATENATE($O$3,$A25),[2]DATA!$B$1:$G$2000,4,0)),"",VLOOKUP(CONCATENATE($O$3,$A25),[2]DATA!$B$1:$G$2000,4,0))</f>
        <v>Roma</v>
      </c>
      <c r="F24" s="18">
        <f>IF(ISERROR(VLOOKUP(CONCATENATE($O$3,$A25),[2]DATA!$B$1:$G$2000,6,0)),"",VLOOKUP(CONCATENATE($O$3,$A25),[2]DATA!$B$1:$G$2000,6,0)/-1)</f>
        <v>-15800000</v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>B_Kamara</v>
      </c>
      <c r="E25" s="26" t="str">
        <f>IF(ISERROR(VLOOKUP(CONCATENATE($O$3,$A26),[2]DATA!$B$1:$G$2000,4,0)),"",VLOOKUP(CONCATENATE($O$3,$A26),[2]DATA!$B$1:$G$2000,4,0))</f>
        <v>Celtic</v>
      </c>
      <c r="F25" s="18">
        <f>IF(ISERROR(VLOOKUP(CONCATENATE($O$3,$A26),[2]DATA!$B$1:$G$2000,6,0)),"",VLOOKUP(CONCATENATE($O$3,$A26),[2]DATA!$B$1:$G$2000,6,0)/-1)</f>
        <v>-135000000</v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>I_Rakitic</v>
      </c>
      <c r="E26" s="26" t="str">
        <f>IF(ISERROR(VLOOKUP(CONCATENATE($O$3,$A27),[2]DATA!$B$1:$G$2000,4,0)),"",VLOOKUP(CONCATENATE($O$3,$A27),[2]DATA!$B$1:$G$2000,4,0))</f>
        <v>Real_Madrid</v>
      </c>
      <c r="F26" s="18">
        <f>IF(ISERROR(VLOOKUP(CONCATENATE($O$3,$A27),[2]DATA!$B$1:$G$2000,6,0)),"",VLOOKUP(CONCATENATE($O$3,$A27),[2]DATA!$B$1:$G$2000,6,0)/-1)</f>
        <v>-23000000</v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L_Pellegrini</v>
      </c>
      <c r="E45" s="18" t="str">
        <f>IF(ISERROR(VLOOKUP(CONCATENATE($O$3,$A7),[2]DATA!$A$1:$G$20000,6,0)),"",VLOOKUP(CONCATENATE($O$3,$A7),[2]DATA!$A$1:$G$2000,6,0))</f>
        <v>Real_Madrid</v>
      </c>
      <c r="F45" s="18">
        <f>IF(ISERROR(VLOOKUP(CONCATENATE($O$3,$A7),[2]DATA!$A$1:$G$20000,7,0)),"",VLOOKUP(CONCATENATE($O$3,$A7),[2]DATA!$A$1:$G$2000,7,0))</f>
        <v>222500000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S_Sabelli</v>
      </c>
      <c r="E46" s="18" t="str">
        <f>IF(ISERROR(VLOOKUP(CONCATENATE($O$3,$A8),[2]DATA!$A$1:$G$20000,6,0)),"",VLOOKUP(CONCATENATE($O$3,$A8),[2]DATA!$A$1:$G$2000,6,0))</f>
        <v>Real_Madrid</v>
      </c>
      <c r="F46" s="18">
        <f>IF(ISERROR(VLOOKUP(CONCATENATE($O$3,$A8),[2]DATA!$A$1:$G$20000,7,0)),"",VLOOKUP(CONCATENATE($O$3,$A8),[2]DATA!$A$1:$G$2000,7,0))</f>
        <v>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L_Ariaudo</v>
      </c>
      <c r="E47" s="18" t="str">
        <f>IF(ISERROR(VLOOKUP(CONCATENATE($O$3,$A9),[2]DATA!$A$1:$G$20000,6,0)),"",VLOOKUP(CONCATENATE($O$3,$A9),[2]DATA!$A$1:$G$2000,6,0))</f>
        <v>Real_Madrid</v>
      </c>
      <c r="F47" s="18">
        <f>IF(ISERROR(VLOOKUP(CONCATENATE($O$3,$A9),[2]DATA!$A$1:$G$20000,7,0)),"",VLOOKUP(CONCATENATE($O$3,$A9),[2]DATA!$A$1:$G$2000,7,0))</f>
        <v>2000000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L_Griffiths</v>
      </c>
      <c r="E48" s="18" t="str">
        <f>IF(ISERROR(VLOOKUP(CONCATENATE($O$3,$A10),[2]DATA!$A$1:$G$20000,6,0)),"",VLOOKUP(CONCATENATE($O$3,$A10),[2]DATA!$A$1:$G$2000,6,0))</f>
        <v>Atalanta</v>
      </c>
      <c r="F48" s="18">
        <f>IF(ISERROR(VLOOKUP(CONCATENATE($O$3,$A10),[2]DATA!$A$1:$G$20000,7,0)),"",VLOOKUP(CONCATENATE($O$3,$A10),[2]DATA!$A$1:$G$2000,7,0))</f>
        <v>6500000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M_Hummels</v>
      </c>
      <c r="E49" s="18" t="str">
        <f>IF(ISERROR(VLOOKUP(CONCATENATE($O$3,$A11),[2]DATA!$A$1:$G$20000,6,0)),"",VLOOKUP(CONCATENATE($O$3,$A11),[2]DATA!$A$1:$G$2000,6,0))</f>
        <v>Sporting_Lisbon</v>
      </c>
      <c r="F49" s="18">
        <f>IF(ISERROR(VLOOKUP(CONCATENATE($O$3,$A11),[2]DATA!$A$1:$G$20000,7,0)),"",VLOOKUP(CONCATENATE($O$3,$A11),[2]DATA!$A$1:$G$2000,7,0))</f>
        <v>95000000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Isco</v>
      </c>
      <c r="E50" s="18" t="str">
        <f>IF(ISERROR(VLOOKUP(CONCATENATE($O$3,$A12),[2]DATA!$A$1:$G$20000,6,0)),"",VLOOKUP(CONCATENATE($O$3,$A12),[2]DATA!$A$1:$G$2000,6,0))</f>
        <v>West_Ham</v>
      </c>
      <c r="F50" s="18">
        <f>IF(ISERROR(VLOOKUP(CONCATENATE($O$3,$A12),[2]DATA!$A$1:$G$20000,7,0)),"",VLOOKUP(CONCATENATE($O$3,$A12),[2]DATA!$A$1:$G$2000,7,0))</f>
        <v>100000000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M_ter_Stegen</v>
      </c>
      <c r="E51" s="18" t="str">
        <f>IF(ISERROR(VLOOKUP(CONCATENATE($O$3,$A13),[2]DATA!$A$1:$G$20000,6,0)),"",VLOOKUP(CONCATENATE($O$3,$A13),[2]DATA!$A$1:$G$2000,6,0))</f>
        <v>Bayern_Munich</v>
      </c>
      <c r="F51" s="18">
        <f>IF(ISERROR(VLOOKUP(CONCATENATE($O$3,$A13),[2]DATA!$A$1:$G$20000,7,0)),"",VLOOKUP(CONCATENATE($O$3,$A13),[2]DATA!$A$1:$G$2000,7,0))</f>
        <v>50000000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A_Lacazette</v>
      </c>
      <c r="E52" s="18" t="str">
        <f>IF(ISERROR(VLOOKUP(CONCATENATE($O$3,$A14),[2]DATA!$A$1:$G$20000,6,0)),"",VLOOKUP(CONCATENATE($O$3,$A14),[2]DATA!$A$1:$G$2000,6,0))</f>
        <v>Ajax</v>
      </c>
      <c r="F52" s="18">
        <f>IF(ISERROR(VLOOKUP(CONCATENATE($O$3,$A14),[2]DATA!$A$1:$G$20000,7,0)),"",VLOOKUP(CONCATENATE($O$3,$A14),[2]DATA!$A$1:$G$2000,7,0))</f>
        <v>40000000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J_Palomino</v>
      </c>
      <c r="E53" s="18" t="str">
        <f>IF(ISERROR(VLOOKUP(CONCATENATE($O$3,$A15),[2]DATA!$A$1:$G$20000,6,0)),"",VLOOKUP(CONCATENATE($O$3,$A15),[2]DATA!$A$1:$G$2000,6,0))</f>
        <v>Barnsley</v>
      </c>
      <c r="F53" s="18">
        <f>IF(ISERROR(VLOOKUP(CONCATENATE($O$3,$A15),[2]DATA!$A$1:$G$20000,7,0)),"",VLOOKUP(CONCATENATE($O$3,$A15),[2]DATA!$A$1:$G$2000,7,0))</f>
        <v>12500000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O_Dembele</v>
      </c>
      <c r="E54" s="18" t="str">
        <f>IF(ISERROR(VLOOKUP(CONCATENATE($O$3,$A16),[2]DATA!$A$1:$G$20000,6,0)),"",VLOOKUP(CONCATENATE($O$3,$A16),[2]DATA!$A$1:$G$2000,6,0))</f>
        <v>Barcelona</v>
      </c>
      <c r="F54" s="18">
        <f>IF(ISERROR(VLOOKUP(CONCATENATE($O$3,$A16),[2]DATA!$A$1:$G$20000,7,0)),"",VLOOKUP(CONCATENATE($O$3,$A16),[2]DATA!$A$1:$G$2000,7,0))</f>
        <v>100000000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E_Mendy</v>
      </c>
      <c r="E55" s="18" t="str">
        <f>IF(ISERROR(VLOOKUP(CONCATENATE($O$3,$A17),[2]DATA!$A$1:$G$20000,6,0)),"",VLOOKUP(CONCATENATE($O$3,$A17),[2]DATA!$A$1:$G$2000,6,0))</f>
        <v>Eintracht_Frankfurt</v>
      </c>
      <c r="F55" s="18">
        <f>IF(ISERROR(VLOOKUP(CONCATENATE($O$3,$A17),[2]DATA!$A$1:$G$20000,7,0)),"",VLOOKUP(CONCATENATE($O$3,$A17),[2]DATA!$A$1:$G$2000,7,0))</f>
        <v>3400000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C_Dawson</v>
      </c>
      <c r="E56" s="18" t="str">
        <f>IF(ISERROR(VLOOKUP(CONCATENATE($O$3,$A18),[2]DATA!$A$1:$G$20000,6,0)),"",VLOOKUP(CONCATENATE($O$3,$A18),[2]DATA!$A$1:$G$2000,6,0))</f>
        <v>Stoke_City</v>
      </c>
      <c r="F56" s="18">
        <f>IF(ISERROR(VLOOKUP(CONCATENATE($O$3,$A18),[2]DATA!$A$1:$G$20000,7,0)),"",VLOOKUP(CONCATENATE($O$3,$A18),[2]DATA!$A$1:$G$2000,7,0))</f>
        <v>25000000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Javi_Martinez</v>
      </c>
      <c r="E57" s="18" t="str">
        <f>IF(ISERROR(VLOOKUP(CONCATENATE($O$3,$A19),[2]DATA!$A$1:$G$20000,6,0)),"",VLOOKUP(CONCATENATE($O$3,$A19),[2]DATA!$A$1:$G$2000,6,0))</f>
        <v>Schalke</v>
      </c>
      <c r="F57" s="18">
        <f>IF(ISERROR(VLOOKUP(CONCATENATE($O$3,$A19),[2]DATA!$A$1:$G$20000,7,0)),"",VLOOKUP(CONCATENATE($O$3,$A19),[2]DATA!$A$1:$G$2000,7,0))</f>
        <v>26000000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R_Lukaku</v>
      </c>
      <c r="E58" s="18" t="str">
        <f>IF(ISERROR(VLOOKUP(CONCATENATE($O$3,$A20),[2]DATA!$A$1:$G$20000,6,0)),"",VLOOKUP(CONCATENATE($O$3,$A20),[2]DATA!$A$1:$G$2000,6,0))</f>
        <v>Marseille</v>
      </c>
      <c r="F58" s="18">
        <f>IF(ISERROR(VLOOKUP(CONCATENATE($O$3,$A20),[2]DATA!$A$1:$G$20000,7,0)),"",VLOOKUP(CONCATENATE($O$3,$A20),[2]DATA!$A$1:$G$2000,7,0))</f>
        <v>50000000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>G_Mamardvili</v>
      </c>
      <c r="E59" s="18" t="str">
        <f>IF(ISERROR(VLOOKUP(CONCATENATE($O$3,$A21),[2]DATA!$A$1:$G$20000,6,0)),"",VLOOKUP(CONCATENATE($O$3,$A21),[2]DATA!$A$1:$G$2000,6,0))</f>
        <v>Marseille</v>
      </c>
      <c r="F59" s="18">
        <f>IF(ISERROR(VLOOKUP(CONCATENATE($O$3,$A21),[2]DATA!$A$1:$G$20000,7,0)),"",VLOOKUP(CONCATENATE($O$3,$A21),[2]DATA!$A$1:$G$2000,7,0))</f>
        <v>70000000</v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>G_Donnarumma</v>
      </c>
      <c r="E60" s="18" t="str">
        <f>IF(ISERROR(VLOOKUP(CONCATENATE($O$3,$A22),[2]DATA!$A$1:$G$20000,6,0)),"",VLOOKUP(CONCATENATE($O$3,$A22),[2]DATA!$A$1:$G$2000,6,0))</f>
        <v>Real_Madrid</v>
      </c>
      <c r="F60" s="18">
        <f>IF(ISERROR(VLOOKUP(CONCATENATE($O$3,$A22),[2]DATA!$A$1:$G$20000,7,0)),"",VLOOKUP(CONCATENATE($O$3,$A22),[2]DATA!$A$1:$G$2000,7,0))</f>
        <v>200000000</v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>J_Brandt</v>
      </c>
      <c r="E61" s="18" t="str">
        <f>IF(ISERROR(VLOOKUP(CONCATENATE($O$3,$A23),[2]DATA!$A$1:$G$20000,6,0)),"",VLOOKUP(CONCATENATE($O$3,$A23),[2]DATA!$A$1:$G$2000,6,0))</f>
        <v>Lyon</v>
      </c>
      <c r="F61" s="18">
        <f>IF(ISERROR(VLOOKUP(CONCATENATE($O$3,$A23),[2]DATA!$A$1:$G$20000,7,0)),"",VLOOKUP(CONCATENATE($O$3,$A23),[2]DATA!$A$1:$G$2000,7,0))</f>
        <v>140000000</v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>R_Karsdorp</v>
      </c>
      <c r="E62" s="18" t="str">
        <f>IF(ISERROR(VLOOKUP(CONCATENATE($O$3,$A24),[2]DATA!$A$1:$G$20000,6,0)),"",VLOOKUP(CONCATENATE($O$3,$A24),[2]DATA!$A$1:$G$2000,6,0))</f>
        <v>Sporting_Lisbon</v>
      </c>
      <c r="F62" s="18">
        <f>IF(ISERROR(VLOOKUP(CONCATENATE($O$3,$A24),[2]DATA!$A$1:$G$20000,7,0)),"",VLOOKUP(CONCATENATE($O$3,$A24),[2]DATA!$A$1:$G$2000,7,0))</f>
        <v>100000000</v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>Rodri</v>
      </c>
      <c r="E63" s="18" t="str">
        <f>IF(ISERROR(VLOOKUP(CONCATENATE($O$3,$A25),[2]DATA!$A$1:$G$20000,6,0)),"",VLOOKUP(CONCATENATE($O$3,$A25),[2]DATA!$A$1:$G$2000,6,0))</f>
        <v>Brighton</v>
      </c>
      <c r="F63" s="18">
        <f>IF(ISERROR(VLOOKUP(CONCATENATE($O$3,$A25),[2]DATA!$A$1:$G$20000,7,0)),"",VLOOKUP(CONCATENATE($O$3,$A25),[2]DATA!$A$1:$G$2000,7,0))</f>
        <v>165000000</v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>J_Vertonghen</v>
      </c>
      <c r="E64" s="18" t="str">
        <f>IF(ISERROR(VLOOKUP(CONCATENATE($O$3,$A26),[2]DATA!$A$1:$G$20000,6,0)),"",VLOOKUP(CONCATENATE($O$3,$A26),[2]DATA!$A$1:$G$2000,6,0))</f>
        <v>Barcelona</v>
      </c>
      <c r="F64" s="18">
        <f>IF(ISERROR(VLOOKUP(CONCATENATE($O$3,$A26),[2]DATA!$A$1:$G$20000,7,0)),"",VLOOKUP(CONCATENATE($O$3,$A26),[2]DATA!$A$1:$G$2000,7,0))</f>
        <v>15500000</v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>I_Rakitic</v>
      </c>
      <c r="E65" s="18" t="str">
        <f>IF(ISERROR(VLOOKUP(CONCATENATE($O$3,$A27),[2]DATA!$A$1:$G$20000,6,0)),"",VLOOKUP(CONCATENATE($O$3,$A27),[2]DATA!$A$1:$G$2000,6,0))</f>
        <v>PSG</v>
      </c>
      <c r="F65" s="18">
        <f>IF(ISERROR(VLOOKUP(CONCATENATE($O$3,$A27),[2]DATA!$A$1:$G$20000,7,0)),"",VLOOKUP(CONCATENATE($O$3,$A27),[2]DATA!$A$1:$G$2000,7,0))</f>
        <v>23000000</v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5833" divId="int_15833" sourceType="range" sourceRef="B1:F79" destinationFile="C:\Users\jbank\Desktop\FFO-2Stuff\Finances\efl\int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2023-10-26T19:29:32Z</dcterms:modified>
</cp:coreProperties>
</file>