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efl\"/>
    </mc:Choice>
  </mc:AlternateContent>
  <xr:revisionPtr revIDLastSave="0" documentId="13_ncr:1_{2243889E-E914-4AFC-B9DE-65B0A5BDBDBE}" xr6:coauthVersionLast="47" xr6:coauthVersionMax="47" xr10:uidLastSave="{00000000-0000-0000-0000-000000000000}"/>
  <bookViews>
    <workbookView xWindow="2115" yWindow="211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F50" i="1" l="1"/>
  <c r="E21" i="1"/>
  <c r="F21" i="1"/>
  <c r="E76" i="1"/>
  <c r="D77" i="1"/>
  <c r="D37" i="1"/>
  <c r="E65" i="1"/>
  <c r="D47" i="1"/>
  <c r="E47" i="1"/>
  <c r="D17" i="1"/>
  <c r="E77" i="1"/>
  <c r="F15" i="1"/>
  <c r="D16" i="1"/>
  <c r="D76" i="1"/>
  <c r="D27" i="1"/>
  <c r="E71" i="1"/>
  <c r="D33" i="1"/>
  <c r="E17" i="1"/>
  <c r="D72" i="1"/>
  <c r="D23" i="1"/>
  <c r="F33" i="1"/>
  <c r="E48" i="1"/>
  <c r="G51" i="1"/>
  <c r="E56" i="1"/>
  <c r="F61" i="1"/>
  <c r="D67" i="1"/>
  <c r="E72" i="1"/>
  <c r="F77" i="1"/>
  <c r="D21" i="1"/>
  <c r="F75" i="1"/>
  <c r="F54" i="1"/>
  <c r="E60" i="1"/>
  <c r="D66" i="1"/>
  <c r="E51" i="1"/>
  <c r="F22" i="1"/>
  <c r="E61" i="1"/>
  <c r="D7" i="1"/>
  <c r="F17" i="1"/>
  <c r="D39" i="1"/>
  <c r="E7" i="1"/>
  <c r="F12" i="1"/>
  <c r="D18" i="1"/>
  <c r="E23" i="1"/>
  <c r="F28" i="1"/>
  <c r="D34" i="1"/>
  <c r="E39" i="1"/>
  <c r="F48" i="1"/>
  <c r="H51" i="1"/>
  <c r="F56" i="1"/>
  <c r="D62" i="1"/>
  <c r="E67" i="1"/>
  <c r="F72" i="1"/>
  <c r="D78" i="1"/>
  <c r="E70" i="1"/>
  <c r="C5" i="1"/>
  <c r="E37" i="1"/>
  <c r="D11" i="1"/>
  <c r="H50" i="1"/>
  <c r="D22" i="1"/>
  <c r="D51" i="1"/>
  <c r="F55" i="1"/>
  <c r="D48" i="1"/>
  <c r="E12" i="1"/>
  <c r="E28" i="1"/>
  <c r="F7" i="1"/>
  <c r="D13" i="1"/>
  <c r="E18" i="1"/>
  <c r="F23" i="1"/>
  <c r="D29" i="1"/>
  <c r="E34" i="1"/>
  <c r="F39" i="1"/>
  <c r="G48" i="1"/>
  <c r="D52" i="1"/>
  <c r="D57" i="1"/>
  <c r="E62" i="1"/>
  <c r="F67" i="1"/>
  <c r="D73" i="1"/>
  <c r="E78" i="1"/>
  <c r="E10" i="1"/>
  <c r="F31" i="1"/>
  <c r="F70" i="1"/>
  <c r="E16" i="1"/>
  <c r="D6" i="1"/>
  <c r="F60" i="1"/>
  <c r="E38" i="1"/>
  <c r="F6" i="1"/>
  <c r="D56" i="1"/>
  <c r="E13" i="1"/>
  <c r="D24" i="1"/>
  <c r="E29" i="1"/>
  <c r="F34" i="1"/>
  <c r="D40" i="1"/>
  <c r="D49" i="1"/>
  <c r="E52" i="1"/>
  <c r="E57" i="1"/>
  <c r="F62" i="1"/>
  <c r="D68" i="1"/>
  <c r="E73" i="1"/>
  <c r="F78" i="1"/>
  <c r="E26" i="1"/>
  <c r="D60" i="1"/>
  <c r="E32" i="1"/>
  <c r="E11" i="1"/>
  <c r="D38" i="1"/>
  <c r="F27" i="1"/>
  <c r="E66" i="1"/>
  <c r="F51" i="1"/>
  <c r="D8" i="1"/>
  <c r="F18" i="1"/>
  <c r="E8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F59" i="1"/>
  <c r="F46" i="1"/>
  <c r="D55" i="1"/>
  <c r="E55" i="1"/>
  <c r="E6" i="1"/>
  <c r="F47" i="1"/>
  <c r="F66" i="1"/>
  <c r="F8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E54" i="1"/>
  <c r="F26" i="1"/>
  <c r="C6" i="1"/>
  <c r="F65" i="1"/>
  <c r="F16" i="1"/>
  <c r="F11" i="1"/>
  <c r="F71" i="1"/>
  <c r="D28" i="1"/>
  <c r="F38" i="1"/>
  <c r="D9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D65" i="1"/>
  <c r="D32" i="1"/>
  <c r="D71" i="1"/>
  <c r="F32" i="1"/>
  <c r="E22" i="1"/>
  <c r="D61" i="1"/>
  <c r="D12" i="1"/>
  <c r="E33" i="1"/>
  <c r="E9" i="1"/>
  <c r="F14" i="1"/>
  <c r="D20" i="1"/>
  <c r="E25" i="1"/>
  <c r="F30" i="1"/>
  <c r="D36" i="1"/>
  <c r="E45" i="1"/>
  <c r="H49" i="1"/>
  <c r="E53" i="1"/>
  <c r="F58" i="1"/>
  <c r="D64" i="1"/>
  <c r="E69" i="1"/>
  <c r="F74" i="1"/>
  <c r="F79" i="1"/>
  <c r="C10" i="1"/>
  <c r="E46" i="1"/>
  <c r="F10" i="1"/>
  <c r="G50" i="1"/>
  <c r="F37" i="1"/>
  <c r="E27" i="1"/>
  <c r="F76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<sst xmlns="http://schemas.openxmlformats.org/spreadsheetml/2006/main" count="16" uniqueCount="14">
  <si>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</si>
  <si>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</si>
  <si>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</si>
  <si>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</si>
  <si>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</si>
  <si>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</si>
  <si>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</si>
  <si>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</si>
  <si>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</si>
  <si>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</si>
  <si>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</si>
  <si>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</si>
  <si>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</si>
  <si>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PSG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</si>
</sst>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INT</v>
          </cell>
          <cell r="D10" t="str">
            <v>Inter_Milan</v>
          </cell>
        </row>
        <row r="11">
          <cell r="C11" t="str">
            <v>JUV</v>
          </cell>
          <cell r="D11" t="str">
            <v>Juventus</v>
          </cell>
        </row>
        <row r="12">
          <cell r="C12" t="str">
            <v>LAZ</v>
          </cell>
          <cell r="D12" t="str">
            <v>Lazio</v>
          </cell>
        </row>
        <row r="13">
          <cell r="C13" t="str">
            <v>LYO</v>
          </cell>
          <cell r="D13" t="str">
            <v>Lyon</v>
          </cell>
        </row>
        <row r="14">
          <cell r="C14" t="str">
            <v>MRS</v>
          </cell>
          <cell r="D14" t="str">
            <v>Marseille</v>
          </cell>
        </row>
        <row r="15">
          <cell r="C15" t="str">
            <v>MON</v>
          </cell>
          <cell r="D15" t="str">
            <v>Monaco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PSG</v>
          </cell>
          <cell r="D17" t="str">
            <v>PSG</v>
          </cell>
        </row>
        <row r="18">
          <cell r="C18" t="str">
            <v>RAN</v>
          </cell>
          <cell r="D18" t="str">
            <v>Rangers</v>
          </cell>
        </row>
        <row r="19">
          <cell r="C19" t="str">
            <v>RBL</v>
          </cell>
          <cell r="D19" t="str">
            <v>RB_Leipzig</v>
          </cell>
        </row>
        <row r="20">
          <cell r="C20" t="str">
            <v>RMA</v>
          </cell>
          <cell r="D20" t="str">
            <v>Real_Madrid</v>
          </cell>
        </row>
        <row r="21">
          <cell r="C21" t="str">
            <v>SOC</v>
          </cell>
          <cell r="D21" t="str">
            <v>Real_Sociedad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SCH</v>
          </cell>
          <cell r="D23" t="str">
            <v>Schalke</v>
          </cell>
        </row>
        <row r="24">
          <cell r="C24" t="str">
            <v>SEV</v>
          </cell>
          <cell r="D24" t="str">
            <v>Sevilla</v>
          </cell>
        </row>
        <row r="25">
          <cell r="C25" t="str">
            <v>LIS</v>
          </cell>
          <cell r="D25" t="str">
            <v>Sporting_Lisbon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customWidth="1"/>
    <col min="3" max="3" width="24.28515625" style="2" bestFit="1" customWidth="1"/>
    <col min="4" max="4" width="24" style="2" bestFit="1" customWidth="1"/>
    <col min="5" max="5" width="15.7109375" style="2" bestFit="1" customWidth="1"/>
    <col min="6" max="6" width="24.28515625" style="2" bestFit="1" customWidth="1"/>
    <col min="7" max="7" width="1.7109375" style="1" customWidth="1"/>
    <col min="8" max="9" width="1.28515625" style="1" customWidth="1"/>
    <col min="10" max="13" width="18.7109375" style="1"/>
    <col min="14" max="15" width="8.710937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88760000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PSG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597960000</v>
      </c>
      <c r="D5" s="18" t="s">
        <v>0</v>
      </c>
      <c r="E5" s="18"/>
      <c r="F5" s="18">
        <v>-5000000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S_v_den_Berg</v>
      </c>
      <c r="E6" s="26" t="str">
        <f>IF(ISERROR(VLOOKUP(CONCATENATE($O$3,$A7),[2]DATA!$B$1:$G$2000,4,0)),"",VLOOKUP(CONCATENATE($O$3,$A7),[2]DATA!$B$1:$G$2000,4,0))</f>
        <v>Celtic</v>
      </c>
      <c r="F6" s="18">
        <f>IF(ISERROR(VLOOKUP(CONCATENATE($O$3,$A7),[2]DATA!$B$1:$G$2000,6,0)),"",VLOOKUP(CONCATENATE($O$3,$A7),[2]DATA!$B$1:$G$2000,6,0)/-1)</f>
        <v>-106000000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Kvaratskhelia</v>
      </c>
      <c r="E7" s="26" t="str">
        <f>IF(ISERROR(VLOOKUP(CONCATENATE($O$3,$A8),[2]DATA!$B$1:$G$2000,4,0)),"",VLOOKUP(CONCATENATE($O$3,$A8),[2]DATA!$B$1:$G$2000,4,0))</f>
        <v>Non_FFO</v>
      </c>
      <c r="F7" s="18">
        <f>IF(ISERROR(VLOOKUP(CONCATENATE($O$3,$A8),[2]DATA!$B$1:$G$2000,6,0)),"",VLOOKUP(CONCATENATE($O$3,$A8),[2]DATA!$B$1:$G$2000,6,0)/-1)</f>
        <v>-567890000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D_Gil</v>
      </c>
      <c r="E8" s="26" t="str">
        <f>IF(ISERROR(VLOOKUP(CONCATENATE($O$3,$A9),[2]DATA!$B$1:$G$2000,4,0)),"",VLOOKUP(CONCATENATE($O$3,$A9),[2]DATA!$B$1:$G$2000,4,0))</f>
        <v>Buy_Him_Now</v>
      </c>
      <c r="F8" s="18">
        <f>IF(ISERROR(VLOOKUP(CONCATENATE($O$3,$A9),[2]DATA!$B$1:$G$2000,6,0)),"",VLOOKUP(CONCATENATE($O$3,$A9),[2]DATA!$B$1:$G$2000,6,0)/-1)</f>
        <v>-25000000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L_Rocchi</v>
      </c>
      <c r="E9" s="26" t="str">
        <f>IF(ISERROR(VLOOKUP(CONCATENATE($O$3,$A10),[2]DATA!$B$1:$G$2000,4,0)),"",VLOOKUP(CONCATENATE($O$3,$A10),[2]DATA!$B$1:$G$2000,4,0))</f>
        <v>Nottingham_Forest</v>
      </c>
      <c r="F9" s="18">
        <f>IF(ISERROR(VLOOKUP(CONCATENATE($O$3,$A10),[2]DATA!$B$1:$G$2000,6,0)),"",VLOOKUP(CONCATENATE($O$3,$A10),[2]DATA!$B$1:$G$2000,6,0)/-1)</f>
        <v>-5000000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91280000</v>
      </c>
      <c r="D10" s="26" t="str">
        <f>IF(ISERROR(VLOOKUP(CONCATENATE($O$3,$A11),[2]DATA!$B$1:$G$2000,3,0)),"",VLOOKUP(CONCATENATE($O$3,$A11),[2]DATA!$B$1:$G$2000,3,0))</f>
        <v>T_Lamptey</v>
      </c>
      <c r="E10" s="26" t="str">
        <f>IF(ISERROR(VLOOKUP(CONCATENATE($O$3,$A11),[2]DATA!$B$1:$G$2000,4,0)),"",VLOOKUP(CONCATENATE($O$3,$A11),[2]DATA!$B$1:$G$2000,4,0))</f>
        <v>Arsenal</v>
      </c>
      <c r="F10" s="18">
        <f>IF(ISERROR(VLOOKUP(CONCATENATE($O$3,$A11),[2]DATA!$B$1:$G$2000,6,0)),"",VLOOKUP(CONCATENATE($O$3,$A11),[2]DATA!$B$1:$G$2000,6,0)/-1)</f>
        <v>-210000000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-78150000</v>
      </c>
      <c r="D11" s="26" t="str">
        <f>IF(ISERROR(VLOOKUP(CONCATENATE($O$3,$A12),[2]DATA!$B$1:$G$2000,3,0)),"",VLOOKUP(CONCATENATE($O$3,$A12),[2]DATA!$B$1:$G$2000,3,0))</f>
        <v>D_Tadic</v>
      </c>
      <c r="E11" s="26" t="str">
        <f>IF(ISERROR(VLOOKUP(CONCATENATE($O$3,$A12),[2]DATA!$B$1:$G$2000,4,0)),"",VLOOKUP(CONCATENATE($O$3,$A12),[2]DATA!$B$1:$G$2000,4,0))</f>
        <v>Celtic</v>
      </c>
      <c r="F11" s="18">
        <f>IF(ISERROR(VLOOKUP(CONCATENATE($O$3,$A12),[2]DATA!$B$1:$G$2000,6,0)),"",VLOOKUP(CONCATENATE($O$3,$A12),[2]DATA!$B$1:$G$2000,6,0)/-1)</f>
        <v>-100000000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-522330000</v>
      </c>
      <c r="D12" s="26" t="str">
        <f>IF(ISERROR(VLOOKUP(CONCATENATE($O$3,$A13),[2]DATA!$B$1:$G$2000,3,0)),"",VLOOKUP(CONCATENATE($O$3,$A13),[2]DATA!$B$1:$G$2000,3,0))</f>
        <v>I_Rakitic</v>
      </c>
      <c r="E12" s="26" t="str">
        <f>IF(ISERROR(VLOOKUP(CONCATENATE($O$3,$A13),[2]DATA!$B$1:$G$2000,4,0)),"",VLOOKUP(CONCATENATE($O$3,$A13),[2]DATA!$B$1:$G$2000,4,0))</f>
        <v>Inter_Milan</v>
      </c>
      <c r="F12" s="18">
        <f>IF(ISERROR(VLOOKUP(CONCATENATE($O$3,$A13),[2]DATA!$B$1:$G$2000,6,0)),"",VLOOKUP(CONCATENATE($O$3,$A13),[2]DATA!$B$1:$G$2000,6,0)/-1)</f>
        <v>-23000000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D_Da_Silva</v>
      </c>
      <c r="E13" s="26" t="str">
        <f>IF(ISERROR(VLOOKUP(CONCATENATE($O$3,$A14),[2]DATA!$B$1:$G$2000,4,0)),"",VLOOKUP(CONCATENATE($O$3,$A14),[2]DATA!$B$1:$G$2000,4,0))</f>
        <v>Atletico_Madrid</v>
      </c>
      <c r="F13" s="18">
        <f>IF(ISERROR(VLOOKUP(CONCATENATE($O$3,$A14),[2]DATA!$B$1:$G$2000,6,0)),"",VLOOKUP(CONCATENATE($O$3,$A14),[2]DATA!$B$1:$G$2000,6,0)/-1)</f>
        <v>-23000000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N_Gonzalez</v>
      </c>
      <c r="E45" s="18" t="str">
        <f>IF(ISERROR(VLOOKUP(CONCATENATE($O$3,$A7),[2]DATA!$A$1:$G$20000,6,0)),"",VLOOKUP(CONCATENATE($O$3,$A7),[2]DATA!$A$1:$G$2000,6,0))</f>
        <v>Juventus</v>
      </c>
      <c r="F45" s="18">
        <f>IF(ISERROR(VLOOKUP(CONCATENATE($O$3,$A7),[2]DATA!$A$1:$G$20000,7,0)),"",VLOOKUP(CONCATENATE($O$3,$A7),[2]DATA!$A$1:$G$2000,7,0))</f>
        <v>225000000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S_Herrera</v>
      </c>
      <c r="E46" s="18" t="str">
        <f>IF(ISERROR(VLOOKUP(CONCATENATE($O$3,$A8),[2]DATA!$A$1:$G$20000,6,0)),"",VLOOKUP(CONCATENATE($O$3,$A8),[2]DATA!$A$1:$G$2000,6,0))</f>
        <v>Newcastle_United</v>
      </c>
      <c r="F46" s="18">
        <f>IF(ISERROR(VLOOKUP(CONCATENATE($O$3,$A8),[2]DATA!$A$1:$G$20000,7,0)),"",VLOOKUP(CONCATENATE($O$3,$A8),[2]DATA!$A$1:$G$2000,7,0))</f>
        <v>9000000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J_Pastore</v>
      </c>
      <c r="E47" s="18" t="str">
        <f>IF(ISERROR(VLOOKUP(CONCATENATE($O$3,$A9),[2]DATA!$A$1:$G$20000,6,0)),"",VLOOKUP(CONCATENATE($O$3,$A9),[2]DATA!$A$1:$G$2000,6,0))</f>
        <v>Monaco</v>
      </c>
      <c r="F47" s="18">
        <f>IF(ISERROR(VLOOKUP(CONCATENATE($O$3,$A9),[2]DATA!$A$1:$G$20000,7,0)),"",VLOOKUP(CONCATENATE($O$3,$A9),[2]DATA!$A$1:$G$2000,7,0))</f>
        <v>18000000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A_King</v>
      </c>
      <c r="E48" s="18" t="str">
        <f>IF(ISERROR(VLOOKUP(CONCATENATE($O$3,$A10),[2]DATA!$A$1:$G$20000,6,0)),"",VLOOKUP(CONCATENATE($O$3,$A10),[2]DATA!$A$1:$G$2000,6,0))</f>
        <v>Free_List</v>
      </c>
      <c r="F48" s="18">
        <f>IF(ISERROR(VLOOKUP(CONCATENATE($O$3,$A10),[2]DATA!$A$1:$G$20000,7,0)),"",VLOOKUP(CONCATENATE($O$3,$A10),[2]DATA!$A$1:$G$2000,7,0))</f>
        <v>15680000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D_Da_Silva</v>
      </c>
      <c r="E49" s="18" t="str">
        <f>IF(ISERROR(VLOOKUP(CONCATENATE($O$3,$A11),[2]DATA!$A$1:$G$20000,6,0)),"",VLOOKUP(CONCATENATE($O$3,$A11),[2]DATA!$A$1:$G$2000,6,0))</f>
        <v>Nottingham_Forest</v>
      </c>
      <c r="F49" s="18">
        <f>IF(ISERROR(VLOOKUP(CONCATENATE($O$3,$A11),[2]DATA!$A$1:$G$20000,7,0)),"",VLOOKUP(CONCATENATE($O$3,$A11),[2]DATA!$A$1:$G$2000,7,0))</f>
        <v>25000000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K_Thuram</v>
      </c>
      <c r="E50" s="18" t="str">
        <f>IF(ISERROR(VLOOKUP(CONCATENATE($O$3,$A12),[2]DATA!$A$1:$G$20000,6,0)),"",VLOOKUP(CONCATENATE($O$3,$A12),[2]DATA!$A$1:$G$2000,6,0))</f>
        <v>Arsenal</v>
      </c>
      <c r="F50" s="18">
        <f>IF(ISERROR(VLOOKUP(CONCATENATE($O$3,$A12),[2]DATA!$A$1:$G$20000,7,0)),"",VLOOKUP(CONCATENATE($O$3,$A12),[2]DATA!$A$1:$G$2000,7,0))</f>
        <v>200000000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L_Rocchi</v>
      </c>
      <c r="E51" s="18" t="str">
        <f>IF(ISERROR(VLOOKUP(CONCATENATE($O$3,$A13),[2]DATA!$A$1:$G$20000,6,0)),"",VLOOKUP(CONCATENATE($O$3,$A13),[2]DATA!$A$1:$G$2000,6,0))</f>
        <v>Celtic</v>
      </c>
      <c r="F51" s="18">
        <f>IF(ISERROR(VLOOKUP(CONCATENATE($O$3,$A13),[2]DATA!$A$1:$G$20000,7,0)),"",VLOOKUP(CONCATENATE($O$3,$A13),[2]DATA!$A$1:$G$2000,7,0))</f>
        <v>5000000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I_Rakitic</v>
      </c>
      <c r="E52" s="18" t="str">
        <f>IF(ISERROR(VLOOKUP(CONCATENATE($O$3,$A14),[2]DATA!$A$1:$G$20000,6,0)),"",VLOOKUP(CONCATENATE($O$3,$A14),[2]DATA!$A$1:$G$2000,6,0))</f>
        <v>Free_List</v>
      </c>
      <c r="F52" s="18">
        <f>IF(ISERROR(VLOOKUP(CONCATENATE($O$3,$A14),[2]DATA!$A$1:$G$20000,7,0)),"",VLOOKUP(CONCATENATE($O$3,$A14),[2]DATA!$A$1:$G$2000,7,0))</f>
        <v>22800000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D_Da_Silva</v>
      </c>
      <c r="E53" s="18" t="str">
        <f>IF(ISERROR(VLOOKUP(CONCATENATE($O$3,$A15),[2]DATA!$A$1:$G$20000,6,0)),"",VLOOKUP(CONCATENATE($O$3,$A15),[2]DATA!$A$1:$G$2000,6,0))</f>
        <v>Free_List</v>
      </c>
      <c r="F53" s="18">
        <f>IF(ISERROR(VLOOKUP(CONCATENATE($O$3,$A15),[2]DATA!$A$1:$G$20000,7,0)),"",VLOOKUP(CONCATENATE($O$3,$A15),[2]DATA!$A$1:$G$2000,7,0))</f>
        <v>22080000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8867" divId="psg_8867" sourceType="range" sourceRef="B1:F79" destinationFile="C:\Users\jbank\Desktop\FFO-2Stuff\Finances\efl\psg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2023-10-26T19:29:22Z</dcterms:modified>
</cp:coreProperties>
</file>