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6A157877-6CDD-495F-8E30-1DC9543C66A9}" xr6:coauthVersionLast="47" xr6:coauthVersionMax="47" xr10:uidLastSave="{00000000-0000-0000-0000-000000000000}"/>
  <bookViews>
    <workbookView xWindow="3150" yWindow="315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F31" i="1" l="1"/>
  <c r="F10" i="1"/>
  <c r="D60" i="1"/>
  <c r="D55" i="1"/>
  <c r="E47" i="1"/>
  <c r="F27" i="1"/>
  <c r="E66" i="1"/>
  <c r="F71" i="1"/>
  <c r="D77" i="1"/>
  <c r="E46" i="1"/>
  <c r="G50" i="1"/>
  <c r="E32" i="1"/>
  <c r="D66" i="1"/>
  <c r="F22" i="1"/>
  <c r="E77" i="1"/>
  <c r="D65" i="1"/>
  <c r="E21" i="1"/>
  <c r="F37" i="1"/>
  <c r="F60" i="1"/>
  <c r="E22" i="1"/>
  <c r="E17" i="1"/>
  <c r="F51" i="1"/>
  <c r="D7" i="1"/>
  <c r="D23" i="1"/>
  <c r="E28" i="1"/>
  <c r="F33" i="1"/>
  <c r="D39" i="1"/>
  <c r="E48" i="1"/>
  <c r="G51" i="1"/>
  <c r="E56" i="1"/>
  <c r="F61" i="1"/>
  <c r="D67" i="1"/>
  <c r="E72" i="1"/>
  <c r="F77" i="1"/>
  <c r="F15" i="1"/>
  <c r="E54" i="1"/>
  <c r="D32" i="1"/>
  <c r="F21" i="1"/>
  <c r="D71" i="1"/>
  <c r="D22" i="1"/>
  <c r="F55" i="1"/>
  <c r="D28" i="1"/>
  <c r="D56" i="1"/>
  <c r="F17" i="1"/>
  <c r="E7" i="1"/>
  <c r="F12" i="1"/>
  <c r="D18" i="1"/>
  <c r="E23" i="1"/>
  <c r="F28" i="1"/>
  <c r="D34" i="1"/>
  <c r="E39" i="1"/>
  <c r="F48" i="1"/>
  <c r="H51" i="1"/>
  <c r="F56" i="1"/>
  <c r="D62" i="1"/>
  <c r="E67" i="1"/>
  <c r="F72" i="1"/>
  <c r="D78" i="1"/>
  <c r="E10" i="1"/>
  <c r="E65" i="1"/>
  <c r="D27" i="1"/>
  <c r="E55" i="1"/>
  <c r="D17" i="1"/>
  <c r="F6" i="1"/>
  <c r="E61" i="1"/>
  <c r="E12" i="1"/>
  <c r="F7" i="1"/>
  <c r="D13" i="1"/>
  <c r="E18" i="1"/>
  <c r="F23" i="1"/>
  <c r="D29" i="1"/>
  <c r="E34" i="1"/>
  <c r="F39" i="1"/>
  <c r="G48" i="1"/>
  <c r="D52" i="1"/>
  <c r="D57" i="1"/>
  <c r="E62" i="1"/>
  <c r="F67" i="1"/>
  <c r="D73" i="1"/>
  <c r="E78" i="1"/>
  <c r="F75" i="1"/>
  <c r="D16" i="1"/>
  <c r="E60" i="1"/>
  <c r="E11" i="1"/>
  <c r="E27" i="1"/>
  <c r="D33" i="1"/>
  <c r="F66" i="1"/>
  <c r="E13" i="1"/>
  <c r="F18" i="1"/>
  <c r="D24" i="1"/>
  <c r="E29" i="1"/>
  <c r="F34" i="1"/>
  <c r="D40" i="1"/>
  <c r="D49" i="1"/>
  <c r="E52" i="1"/>
  <c r="E57" i="1"/>
  <c r="F62" i="1"/>
  <c r="D68" i="1"/>
  <c r="E73" i="1"/>
  <c r="F78" i="1"/>
  <c r="F70" i="1"/>
  <c r="C6" i="1"/>
  <c r="F16" i="1"/>
  <c r="F76" i="1"/>
  <c r="E33" i="1"/>
  <c r="D72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D37" i="1"/>
  <c r="C5" i="1"/>
  <c r="F54" i="1"/>
  <c r="H50" i="1"/>
  <c r="D51" i="1"/>
  <c r="F47" i="1"/>
  <c r="F38" i="1"/>
  <c r="D8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F59" i="1"/>
  <c r="F26" i="1"/>
  <c r="F65" i="1"/>
  <c r="D38" i="1"/>
  <c r="E38" i="1"/>
  <c r="D48" i="1"/>
  <c r="D9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F50" i="1"/>
  <c r="F46" i="1"/>
  <c r="D47" i="1"/>
  <c r="F32" i="1"/>
  <c r="E51" i="1"/>
  <c r="E9" i="1"/>
  <c r="E25" i="1"/>
  <c r="D36" i="1"/>
  <c r="E45" i="1"/>
  <c r="H49" i="1"/>
  <c r="E53" i="1"/>
  <c r="F58" i="1"/>
  <c r="D64" i="1"/>
  <c r="E69" i="1"/>
  <c r="F74" i="1"/>
  <c r="F79" i="1"/>
  <c r="E26" i="1"/>
  <c r="D76" i="1"/>
  <c r="D11" i="1"/>
  <c r="D6" i="1"/>
  <c r="E71" i="1"/>
  <c r="F11" i="1"/>
  <c r="D12" i="1"/>
  <c r="D20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D21" i="1"/>
  <c r="E70" i="1"/>
  <c r="E37" i="1"/>
  <c r="E16" i="1"/>
  <c r="E76" i="1"/>
  <c r="E6" i="1"/>
  <c r="D61" i="1"/>
  <c r="F14" i="1"/>
  <c r="F30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<sst xmlns="http://schemas.openxmlformats.org/spreadsheetml/2006/main" count="16" uniqueCount="14">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</sst>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INT</v>
          </cell>
          <cell r="D10" t="str">
            <v>Inter_Milan</v>
          </cell>
        </row>
        <row r="11">
          <cell r="C11" t="str">
            <v>JUV</v>
          </cell>
          <cell r="D11" t="str">
            <v>Juventus</v>
          </cell>
        </row>
        <row r="12">
          <cell r="C12" t="str">
            <v>LAZ</v>
          </cell>
          <cell r="D12" t="str">
            <v>Lazio</v>
          </cell>
        </row>
        <row r="13">
          <cell r="C13" t="str">
            <v>LYO</v>
          </cell>
          <cell r="D13" t="str">
            <v>Lyon</v>
          </cell>
        </row>
        <row r="14">
          <cell r="C14" t="str">
            <v>MRS</v>
          </cell>
          <cell r="D14" t="str">
            <v>Marseille</v>
          </cell>
        </row>
        <row r="15">
          <cell r="C15" t="str">
            <v>MON</v>
          </cell>
          <cell r="D15" t="str">
            <v>Monaco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PSG</v>
          </cell>
          <cell r="D17" t="str">
            <v>PSG</v>
          </cell>
        </row>
        <row r="18">
          <cell r="C18" t="str">
            <v>RAN</v>
          </cell>
          <cell r="D18" t="str">
            <v>Rangers</v>
          </cell>
        </row>
        <row r="19">
          <cell r="C19" t="str">
            <v>RBL</v>
          </cell>
          <cell r="D19" t="str">
            <v>RB_Leipzig</v>
          </cell>
        </row>
        <row r="20">
          <cell r="C20" t="str">
            <v>RMA</v>
          </cell>
          <cell r="D20" t="str">
            <v>Real_Madrid</v>
          </cell>
        </row>
        <row r="21">
          <cell r="C21" t="str">
            <v>SOC</v>
          </cell>
          <cell r="D21" t="str">
            <v>Real_Sociedad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SCH</v>
          </cell>
          <cell r="D23" t="str">
            <v>Schalke</v>
          </cell>
        </row>
        <row r="24">
          <cell r="C24" t="str">
            <v>SEV</v>
          </cell>
          <cell r="D24" t="str">
            <v>Sevilla</v>
          </cell>
        </row>
        <row r="25">
          <cell r="C25" t="str">
            <v>LIS</v>
          </cell>
          <cell r="D25" t="str">
            <v>Sporting_Lisbon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customWidth="1"/>
    <col min="3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146984995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Real_Madrid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531550000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A_Witsel</v>
      </c>
      <c r="E6" s="26" t="str">
        <f>IF(ISERROR(VLOOKUP(CONCATENATE($O$3,$A7),[2]DATA!$B$1:$G$2000,4,0)),"",VLOOKUP(CONCATENATE($O$3,$A7),[2]DATA!$B$1:$G$2000,4,0))</f>
        <v>Stoke_City</v>
      </c>
      <c r="F6" s="18">
        <f>IF(ISERROR(VLOOKUP(CONCATENATE($O$3,$A7),[2]DATA!$B$1:$G$2000,6,0)),"",VLOOKUP(CONCATENATE($O$3,$A7),[2]DATA!$B$1:$G$2000,6,0)/-1)</f>
        <v>-36000000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R_Leao</v>
      </c>
      <c r="E7" s="26" t="str">
        <f>IF(ISERROR(VLOOKUP(CONCATENATE($O$3,$A8),[2]DATA!$B$1:$G$2000,4,0)),"",VLOOKUP(CONCATENATE($O$3,$A8),[2]DATA!$B$1:$G$2000,4,0))</f>
        <v>Juventus</v>
      </c>
      <c r="F7" s="18">
        <f>IF(ISERROR(VLOOKUP(CONCATENATE($O$3,$A8),[2]DATA!$B$1:$G$2000,6,0)),"",VLOOKUP(CONCATENATE($O$3,$A8),[2]DATA!$B$1:$G$2000,6,0)/-1)</f>
        <v>-180000000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V_Gabriel</v>
      </c>
      <c r="E8" s="26" t="str">
        <f>IF(ISERROR(VLOOKUP(CONCATENATE($O$3,$A9),[2]DATA!$B$1:$G$2000,4,0)),"",VLOOKUP(CONCATENATE($O$3,$A9),[2]DATA!$B$1:$G$2000,4,0))</f>
        <v>Lazio</v>
      </c>
      <c r="F8" s="18">
        <f>IF(ISERROR(VLOOKUP(CONCATENATE($O$3,$A9),[2]DATA!$B$1:$G$2000,6,0)),"",VLOOKUP(CONCATENATE($O$3,$A9),[2]DATA!$B$1:$G$2000,6,0)/-1)</f>
        <v>-5000000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L_Pellegrini</v>
      </c>
      <c r="E9" s="26" t="str">
        <f>IF(ISERROR(VLOOKUP(CONCATENATE($O$3,$A10),[2]DATA!$B$1:$G$2000,4,0)),"",VLOOKUP(CONCATENATE($O$3,$A10),[2]DATA!$B$1:$G$2000,4,0))</f>
        <v>Inter_Milan</v>
      </c>
      <c r="F9" s="18">
        <f>IF(ISERROR(VLOOKUP(CONCATENATE($O$3,$A10),[2]DATA!$B$1:$G$2000,6,0)),"",VLOOKUP(CONCATENATE($O$3,$A10),[2]DATA!$B$1:$G$2000,6,0)/-1)</f>
        <v>-222500000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94120000</v>
      </c>
      <c r="D10" s="26" t="str">
        <f>IF(ISERROR(VLOOKUP(CONCATENATE($O$3,$A11),[2]DATA!$B$1:$G$2000,3,0)),"",VLOOKUP(CONCATENATE($O$3,$A11),[2]DATA!$B$1:$G$2000,3,0))</f>
        <v>S_Sabelli</v>
      </c>
      <c r="E10" s="26" t="str">
        <f>IF(ISERROR(VLOOKUP(CONCATENATE($O$3,$A11),[2]DATA!$B$1:$G$2000,4,0)),"",VLOOKUP(CONCATENATE($O$3,$A11),[2]DATA!$B$1:$G$2000,4,0))</f>
        <v>Inter_Milan</v>
      </c>
      <c r="F10" s="18">
        <f>IF(ISERROR(VLOOKUP(CONCATENATE($O$3,$A11),[2]DATA!$B$1:$G$2000,6,0)),"",VLOOKUP(CONCATENATE($O$3,$A11),[2]DATA!$B$1:$G$2000,6,0)/-1)</f>
        <v>-5000000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-66475000</v>
      </c>
      <c r="D11" s="26" t="str">
        <f>IF(ISERROR(VLOOKUP(CONCATENATE($O$3,$A12),[2]DATA!$B$1:$G$2000,3,0)),"",VLOOKUP(CONCATENATE($O$3,$A12),[2]DATA!$B$1:$G$2000,3,0))</f>
        <v>L_Ariaudo</v>
      </c>
      <c r="E11" s="26" t="str">
        <f>IF(ISERROR(VLOOKUP(CONCATENATE($O$3,$A12),[2]DATA!$B$1:$G$2000,4,0)),"",VLOOKUP(CONCATENATE($O$3,$A12),[2]DATA!$B$1:$G$2000,4,0))</f>
        <v>Inter_Milan</v>
      </c>
      <c r="F11" s="18">
        <f>IF(ISERROR(VLOOKUP(CONCATENATE($O$3,$A12),[2]DATA!$B$1:$G$2000,6,0)),"",VLOOKUP(CONCATENATE($O$3,$A12),[2]DATA!$B$1:$G$2000,6,0)/-1)</f>
        <v>-2000000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-412210005</v>
      </c>
      <c r="D12" s="26" t="str">
        <f>IF(ISERROR(VLOOKUP(CONCATENATE($O$3,$A13),[2]DATA!$B$1:$G$2000,3,0)),"",VLOOKUP(CONCATENATE($O$3,$A13),[2]DATA!$B$1:$G$2000,3,0))</f>
        <v>S_Dest</v>
      </c>
      <c r="E12" s="26" t="str">
        <f>IF(ISERROR(VLOOKUP(CONCATENATE($O$3,$A13),[2]DATA!$B$1:$G$2000,4,0)),"",VLOOKUP(CONCATENATE($O$3,$A13),[2]DATA!$B$1:$G$2000,4,0))</f>
        <v>Arsenal</v>
      </c>
      <c r="F12" s="18">
        <f>IF(ISERROR(VLOOKUP(CONCATENATE($O$3,$A13),[2]DATA!$B$1:$G$2000,6,0)),"",VLOOKUP(CONCATENATE($O$3,$A13),[2]DATA!$B$1:$G$2000,6,0)/-1)</f>
        <v>-400000000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B_Guimaraes</v>
      </c>
      <c r="E13" s="26" t="str">
        <f>IF(ISERROR(VLOOKUP(CONCATENATE($O$3,$A14),[2]DATA!$B$1:$G$2000,4,0)),"",VLOOKUP(CONCATENATE($O$3,$A14),[2]DATA!$B$1:$G$2000,4,0))</f>
        <v>Non_FFO</v>
      </c>
      <c r="F13" s="18">
        <f>IF(ISERROR(VLOOKUP(CONCATENATE($O$3,$A14),[2]DATA!$B$1:$G$2000,6,0)),"",VLOOKUP(CONCATENATE($O$3,$A14),[2]DATA!$B$1:$G$2000,6,0)/-1)</f>
        <v>-330260005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F_Dahmen</v>
      </c>
      <c r="E14" s="26" t="str">
        <f>IF(ISERROR(VLOOKUP(CONCATENATE($O$3,$A15),[2]DATA!$B$1:$G$2000,4,0)),"",VLOOKUP(CONCATENATE($O$3,$A15),[2]DATA!$B$1:$G$2000,4,0))</f>
        <v>Buy_Him_Now</v>
      </c>
      <c r="F14" s="18">
        <f>IF(ISERROR(VLOOKUP(CONCATENATE($O$3,$A15),[2]DATA!$B$1:$G$2000,6,0)),"",VLOOKUP(CONCATENATE($O$3,$A15),[2]DATA!$B$1:$G$2000,6,0)/-1)</f>
        <v>-25000000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I_Rakitic</v>
      </c>
      <c r="E15" s="26" t="str">
        <f>IF(ISERROR(VLOOKUP(CONCATENATE($O$3,$A16),[2]DATA!$B$1:$G$2000,4,0)),"",VLOOKUP(CONCATENATE($O$3,$A16),[2]DATA!$B$1:$G$2000,4,0))</f>
        <v>Barcelona</v>
      </c>
      <c r="F15" s="18">
        <f>IF(ISERROR(VLOOKUP(CONCATENATE($O$3,$A16),[2]DATA!$B$1:$G$2000,6,0)),"",VLOOKUP(CONCATENATE($O$3,$A16),[2]DATA!$B$1:$G$2000,6,0)/-1)</f>
        <v>-25000000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R_Hojlund</v>
      </c>
      <c r="E16" s="26" t="str">
        <f>IF(ISERROR(VLOOKUP(CONCATENATE($O$3,$A17),[2]DATA!$B$1:$G$2000,4,0)),"",VLOOKUP(CONCATENATE($O$3,$A17),[2]DATA!$B$1:$G$2000,4,0))</f>
        <v>Non_FFO</v>
      </c>
      <c r="F16" s="18">
        <f>IF(ISERROR(VLOOKUP(CONCATENATE($O$3,$A17),[2]DATA!$B$1:$G$2000,6,0)),"",VLOOKUP(CONCATENATE($O$3,$A17),[2]DATA!$B$1:$G$2000,6,0)/-1)</f>
        <v>-150000000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K_Coman</v>
      </c>
      <c r="E17" s="26" t="str">
        <f>IF(ISERROR(VLOOKUP(CONCATENATE($O$3,$A18),[2]DATA!$B$1:$G$2000,4,0)),"",VLOOKUP(CONCATENATE($O$3,$A18),[2]DATA!$B$1:$G$2000,4,0))</f>
        <v>Roma</v>
      </c>
      <c r="F17" s="18">
        <f>IF(ISERROR(VLOOKUP(CONCATENATE($O$3,$A18),[2]DATA!$B$1:$G$2000,6,0)),"",VLOOKUP(CONCATENATE($O$3,$A18),[2]DATA!$B$1:$G$2000,6,0)/-1)</f>
        <v>-200000000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G_Donnarumma</v>
      </c>
      <c r="E18" s="26" t="str">
        <f>IF(ISERROR(VLOOKUP(CONCATENATE($O$3,$A19),[2]DATA!$B$1:$G$2000,4,0)),"",VLOOKUP(CONCATENATE($O$3,$A19),[2]DATA!$B$1:$G$2000,4,0))</f>
        <v>Inter_Milan</v>
      </c>
      <c r="F18" s="18">
        <f>IF(ISERROR(VLOOKUP(CONCATENATE($O$3,$A19),[2]DATA!$B$1:$G$2000,6,0)),"",VLOOKUP(CONCATENATE($O$3,$A19),[2]DATA!$B$1:$G$2000,6,0)/-1)</f>
        <v>-200000000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>D_Godin</v>
      </c>
      <c r="E19" s="26" t="str">
        <f>IF(ISERROR(VLOOKUP(CONCATENATE($O$3,$A20),[2]DATA!$B$1:$G$2000,4,0)),"",VLOOKUP(CONCATENATE($O$3,$A20),[2]DATA!$B$1:$G$2000,4,0))</f>
        <v>Leeds_United</v>
      </c>
      <c r="F19" s="18">
        <f>IF(ISERROR(VLOOKUP(CONCATENATE($O$3,$A20),[2]DATA!$B$1:$G$2000,6,0)),"",VLOOKUP(CONCATENATE($O$3,$A20),[2]DATA!$B$1:$G$2000,6,0)/-1)</f>
        <v>-23000000</v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>Marcelo</v>
      </c>
      <c r="E20" s="26" t="str">
        <f>IF(ISERROR(VLOOKUP(CONCATENATE($O$3,$A21),[2]DATA!$B$1:$G$2000,4,0)),"",VLOOKUP(CONCATENATE($O$3,$A21),[2]DATA!$B$1:$G$2000,4,0))</f>
        <v>Chelsea</v>
      </c>
      <c r="F20" s="18">
        <f>IF(ISERROR(VLOOKUP(CONCATENATE($O$3,$A21),[2]DATA!$B$1:$G$2000,6,0)),"",VLOOKUP(CONCATENATE($O$3,$A21),[2]DATA!$B$1:$G$2000,6,0)/-1)</f>
        <v>-14250000</v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>Raul_Albiol</v>
      </c>
      <c r="E21" s="26" t="str">
        <f>IF(ISERROR(VLOOKUP(CONCATENATE($O$3,$A22),[2]DATA!$B$1:$G$2000,4,0)),"",VLOOKUP(CONCATENATE($O$3,$A22),[2]DATA!$B$1:$G$2000,4,0))</f>
        <v>Stoke_City</v>
      </c>
      <c r="F21" s="18">
        <f>IF(ISERROR(VLOOKUP(CONCATENATE($O$3,$A22),[2]DATA!$B$1:$G$2000,6,0)),"",VLOOKUP(CONCATENATE($O$3,$A22),[2]DATA!$B$1:$G$2000,6,0)/-1)</f>
        <v>-28100000</v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>P_Beruatto</v>
      </c>
      <c r="E22" s="26" t="str">
        <f>IF(ISERROR(VLOOKUP(CONCATENATE($O$3,$A23),[2]DATA!$B$1:$G$2000,4,0)),"",VLOOKUP(CONCATENATE($O$3,$A23),[2]DATA!$B$1:$G$2000,4,0))</f>
        <v>Barcelona</v>
      </c>
      <c r="F22" s="18">
        <f>IF(ISERROR(VLOOKUP(CONCATENATE($O$3,$A23),[2]DATA!$B$1:$G$2000,6,0)),"",VLOOKUP(CONCATENATE($O$3,$A23),[2]DATA!$B$1:$G$2000,6,0)/-1)</f>
        <v>-4500000</v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M_Caqueret</v>
      </c>
      <c r="E45" s="18" t="str">
        <f>IF(ISERROR(VLOOKUP(CONCATENATE($O$3,$A7),[2]DATA!$A$1:$G$20000,6,0)),"",VLOOKUP(CONCATENATE($O$3,$A7),[2]DATA!$A$1:$G$2000,6,0))</f>
        <v>Roma</v>
      </c>
      <c r="F45" s="18">
        <f>IF(ISERROR(VLOOKUP(CONCATENATE($O$3,$A7),[2]DATA!$A$1:$G$20000,7,0)),"",VLOOKUP(CONCATENATE($O$3,$A7),[2]DATA!$A$1:$G$2000,7,0))</f>
        <v>60000000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L_Goretzka</v>
      </c>
      <c r="E46" s="18" t="str">
        <f>IF(ISERROR(VLOOKUP(CONCATENATE($O$3,$A8),[2]DATA!$A$1:$G$20000,6,0)),"",VLOOKUP(CONCATENATE($O$3,$A8),[2]DATA!$A$1:$G$2000,6,0))</f>
        <v>Roma</v>
      </c>
      <c r="F46" s="18">
        <f>IF(ISERROR(VLOOKUP(CONCATENATE($O$3,$A8),[2]DATA!$A$1:$G$20000,7,0)),"",VLOOKUP(CONCATENATE($O$3,$A8),[2]DATA!$A$1:$G$2000,7,0))</f>
        <v>255000000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Dani_Olmo</v>
      </c>
      <c r="E47" s="18" t="str">
        <f>IF(ISERROR(VLOOKUP(CONCATENATE($O$3,$A9),[2]DATA!$A$1:$G$20000,6,0)),"",VLOOKUP(CONCATENATE($O$3,$A9),[2]DATA!$A$1:$G$2000,6,0))</f>
        <v>Barcelona</v>
      </c>
      <c r="F47" s="18">
        <f>IF(ISERROR(VLOOKUP(CONCATENATE($O$3,$A9),[2]DATA!$A$1:$G$20000,7,0)),"",VLOOKUP(CONCATENATE($O$3,$A9),[2]DATA!$A$1:$G$2000,7,0))</f>
        <v>160000000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M_Turner</v>
      </c>
      <c r="E48" s="18" t="str">
        <f>IF(ISERROR(VLOOKUP(CONCATENATE($O$3,$A10),[2]DATA!$A$1:$G$20000,6,0)),"",VLOOKUP(CONCATENATE($O$3,$A10),[2]DATA!$A$1:$G$2000,6,0))</f>
        <v>Lazio</v>
      </c>
      <c r="F48" s="18">
        <f>IF(ISERROR(VLOOKUP(CONCATENATE($O$3,$A10),[2]DATA!$A$1:$G$20000,7,0)),"",VLOOKUP(CONCATENATE($O$3,$A10),[2]DATA!$A$1:$G$2000,7,0))</f>
        <v>20000000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C_Dawson</v>
      </c>
      <c r="E49" s="18" t="str">
        <f>IF(ISERROR(VLOOKUP(CONCATENATE($O$3,$A11),[2]DATA!$A$1:$G$20000,6,0)),"",VLOOKUP(CONCATENATE($O$3,$A11),[2]DATA!$A$1:$G$2000,6,0))</f>
        <v>Inter_Milan</v>
      </c>
      <c r="F49" s="18">
        <f>IF(ISERROR(VLOOKUP(CONCATENATE($O$3,$A11),[2]DATA!$A$1:$G$20000,7,0)),"",VLOOKUP(CONCATENATE($O$3,$A11),[2]DATA!$A$1:$G$2000,7,0))</f>
        <v>30000000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Javi_Martinez</v>
      </c>
      <c r="E50" s="18" t="str">
        <f>IF(ISERROR(VLOOKUP(CONCATENATE($O$3,$A12),[2]DATA!$A$1:$G$20000,6,0)),"",VLOOKUP(CONCATENATE($O$3,$A12),[2]DATA!$A$1:$G$2000,6,0))</f>
        <v>Inter_Milan</v>
      </c>
      <c r="F50" s="18">
        <f>IF(ISERROR(VLOOKUP(CONCATENATE($O$3,$A12),[2]DATA!$A$1:$G$20000,7,0)),"",VLOOKUP(CONCATENATE($O$3,$A12),[2]DATA!$A$1:$G$2000,7,0))</f>
        <v>40000000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M_Sissoko</v>
      </c>
      <c r="E51" s="18" t="str">
        <f>IF(ISERROR(VLOOKUP(CONCATENATE($O$3,$A13),[2]DATA!$A$1:$G$20000,6,0)),"",VLOOKUP(CONCATENATE($O$3,$A13),[2]DATA!$A$1:$G$2000,6,0))</f>
        <v>Bayer_Leverkusen</v>
      </c>
      <c r="F51" s="18">
        <f>IF(ISERROR(VLOOKUP(CONCATENATE($O$3,$A13),[2]DATA!$A$1:$G$20000,7,0)),"",VLOOKUP(CONCATENATE($O$3,$A13),[2]DATA!$A$1:$G$2000,7,0))</f>
        <v>8000000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D_Godin</v>
      </c>
      <c r="E52" s="18" t="str">
        <f>IF(ISERROR(VLOOKUP(CONCATENATE($O$3,$A14),[2]DATA!$A$1:$G$20000,6,0)),"",VLOOKUP(CONCATENATE($O$3,$A14),[2]DATA!$A$1:$G$2000,6,0))</f>
        <v>Leeds_United</v>
      </c>
      <c r="F52" s="18">
        <f>IF(ISERROR(VLOOKUP(CONCATENATE($O$3,$A14),[2]DATA!$A$1:$G$20000,7,0)),"",VLOOKUP(CONCATENATE($O$3,$A14),[2]DATA!$A$1:$G$2000,7,0))</f>
        <v>23000000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J_Vertonghen</v>
      </c>
      <c r="E53" s="18" t="str">
        <f>IF(ISERROR(VLOOKUP(CONCATENATE($O$3,$A15),[2]DATA!$A$1:$G$20000,6,0)),"",VLOOKUP(CONCATENATE($O$3,$A15),[2]DATA!$A$1:$G$2000,6,0))</f>
        <v>Roma</v>
      </c>
      <c r="F53" s="18">
        <f>IF(ISERROR(VLOOKUP(CONCATENATE($O$3,$A15),[2]DATA!$A$1:$G$20000,7,0)),"",VLOOKUP(CONCATENATE($O$3,$A15),[2]DATA!$A$1:$G$2000,7,0))</f>
        <v>15800000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Luis_Diaz</v>
      </c>
      <c r="E54" s="18" t="str">
        <f>IF(ISERROR(VLOOKUP(CONCATENATE($O$3,$A16),[2]DATA!$A$1:$G$20000,6,0)),"",VLOOKUP(CONCATENATE($O$3,$A16),[2]DATA!$A$1:$G$2000,6,0))</f>
        <v>Aston_Villa</v>
      </c>
      <c r="F54" s="18">
        <f>IF(ISERROR(VLOOKUP(CONCATENATE($O$3,$A16),[2]DATA!$A$1:$G$20000,7,0)),"",VLOOKUP(CONCATENATE($O$3,$A16),[2]DATA!$A$1:$G$2000,7,0))</f>
        <v>170000000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J_Cuadrado</v>
      </c>
      <c r="E55" s="18" t="str">
        <f>IF(ISERROR(VLOOKUP(CONCATENATE($O$3,$A17),[2]DATA!$A$1:$G$20000,6,0)),"",VLOOKUP(CONCATENATE($O$3,$A17),[2]DATA!$A$1:$G$2000,6,0))</f>
        <v>Leeds_United</v>
      </c>
      <c r="F55" s="18">
        <f>IF(ISERROR(VLOOKUP(CONCATENATE($O$3,$A17),[2]DATA!$A$1:$G$20000,7,0)),"",VLOOKUP(CONCATENATE($O$3,$A17),[2]DATA!$A$1:$G$2000,7,0))</f>
        <v>90000000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Z_Steffen</v>
      </c>
      <c r="E56" s="18" t="str">
        <f>IF(ISERROR(VLOOKUP(CONCATENATE($O$3,$A18),[2]DATA!$A$1:$G$20000,6,0)),"",VLOOKUP(CONCATENATE($O$3,$A18),[2]DATA!$A$1:$G$2000,6,0))</f>
        <v>Lyon</v>
      </c>
      <c r="F56" s="18">
        <f>IF(ISERROR(VLOOKUP(CONCATENATE($O$3,$A18),[2]DATA!$A$1:$G$20000,7,0)),"",VLOOKUP(CONCATENATE($O$3,$A18),[2]DATA!$A$1:$G$2000,7,0))</f>
        <v>8900000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>L_Pellegrini</v>
      </c>
      <c r="E57" s="18" t="str">
        <f>IF(ISERROR(VLOOKUP(CONCATENATE($O$3,$A19),[2]DATA!$A$1:$G$20000,6,0)),"",VLOOKUP(CONCATENATE($O$3,$A19),[2]DATA!$A$1:$G$2000,6,0))</f>
        <v>Roma</v>
      </c>
      <c r="F57" s="18">
        <f>IF(ISERROR(VLOOKUP(CONCATENATE($O$3,$A19),[2]DATA!$A$1:$G$20000,7,0)),"",VLOOKUP(CONCATENATE($O$3,$A19),[2]DATA!$A$1:$G$2000,7,0))</f>
        <v>200000000</v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>T_Courtois</v>
      </c>
      <c r="E58" s="18" t="str">
        <f>IF(ISERROR(VLOOKUP(CONCATENATE($O$3,$A20),[2]DATA!$A$1:$G$20000,6,0)),"",VLOOKUP(CONCATENATE($O$3,$A20),[2]DATA!$A$1:$G$2000,6,0))</f>
        <v>Inter_Milan</v>
      </c>
      <c r="F58" s="18">
        <f>IF(ISERROR(VLOOKUP(CONCATENATE($O$3,$A20),[2]DATA!$A$1:$G$20000,7,0)),"",VLOOKUP(CONCATENATE($O$3,$A20),[2]DATA!$A$1:$G$2000,7,0))</f>
        <v>100000000</v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>K_Coman</v>
      </c>
      <c r="E59" s="18" t="str">
        <f>IF(ISERROR(VLOOKUP(CONCATENATE($O$3,$A21),[2]DATA!$A$1:$G$20000,6,0)),"",VLOOKUP(CONCATENATE($O$3,$A21),[2]DATA!$A$1:$G$2000,6,0))</f>
        <v>Inter_Milan</v>
      </c>
      <c r="F59" s="18">
        <f>IF(ISERROR(VLOOKUP(CONCATENATE($O$3,$A21),[2]DATA!$A$1:$G$20000,7,0)),"",VLOOKUP(CONCATENATE($O$3,$A21),[2]DATA!$A$1:$G$2000,7,0))</f>
        <v>150000000</v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>I_Rakitic</v>
      </c>
      <c r="E60" s="18" t="str">
        <f>IF(ISERROR(VLOOKUP(CONCATENATE($O$3,$A22),[2]DATA!$A$1:$G$20000,6,0)),"",VLOOKUP(CONCATENATE($O$3,$A22),[2]DATA!$A$1:$G$2000,6,0))</f>
        <v>Inter_Milan</v>
      </c>
      <c r="F60" s="18">
        <f>IF(ISERROR(VLOOKUP(CONCATENATE($O$3,$A22),[2]DATA!$A$1:$G$20000,7,0)),"",VLOOKUP(CONCATENATE($O$3,$A22),[2]DATA!$A$1:$G$2000,7,0))</f>
        <v>23000000</v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>A_Morales</v>
      </c>
      <c r="E61" s="18" t="str">
        <f>IF(ISERROR(VLOOKUP(CONCATENATE($O$3,$A23),[2]DATA!$A$1:$G$20000,6,0)),"",VLOOKUP(CONCATENATE($O$3,$A23),[2]DATA!$A$1:$G$2000,6,0))</f>
        <v>Sevilla</v>
      </c>
      <c r="F61" s="18">
        <f>IF(ISERROR(VLOOKUP(CONCATENATE($O$3,$A23),[2]DATA!$A$1:$G$20000,7,0)),"",VLOOKUP(CONCATENATE($O$3,$A23),[2]DATA!$A$1:$G$2000,7,0))</f>
        <v>11000000</v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>Raul_Albiol</v>
      </c>
      <c r="E62" s="18" t="str">
        <f>IF(ISERROR(VLOOKUP(CONCATENATE($O$3,$A24),[2]DATA!$A$1:$G$20000,6,0)),"",VLOOKUP(CONCATENATE($O$3,$A24),[2]DATA!$A$1:$G$2000,6,0))</f>
        <v>Celtic</v>
      </c>
      <c r="F62" s="18">
        <f>IF(ISERROR(VLOOKUP(CONCATENATE($O$3,$A24),[2]DATA!$A$1:$G$20000,7,0)),"",VLOOKUP(CONCATENATE($O$3,$A24),[2]DATA!$A$1:$G$2000,7,0))</f>
        <v>27000000</v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>D_Godin</v>
      </c>
      <c r="E63" s="18" t="str">
        <f>IF(ISERROR(VLOOKUP(CONCATENATE($O$3,$A25),[2]DATA!$A$1:$G$20000,6,0)),"",VLOOKUP(CONCATENATE($O$3,$A25),[2]DATA!$A$1:$G$2000,6,0))</f>
        <v>Barcelona</v>
      </c>
      <c r="F63" s="18">
        <f>IF(ISERROR(VLOOKUP(CONCATENATE($O$3,$A25),[2]DATA!$A$1:$G$20000,7,0)),"",VLOOKUP(CONCATENATE($O$3,$A25),[2]DATA!$A$1:$G$2000,7,0))</f>
        <v>23000000</v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>Marcelo</v>
      </c>
      <c r="E64" s="18" t="str">
        <f>IF(ISERROR(VLOOKUP(CONCATENATE($O$3,$A26),[2]DATA!$A$1:$G$20000,6,0)),"",VLOOKUP(CONCATENATE($O$3,$A26),[2]DATA!$A$1:$G$2000,6,0))</f>
        <v>Barcelona</v>
      </c>
      <c r="F64" s="18">
        <f>IF(ISERROR(VLOOKUP(CONCATENATE($O$3,$A26),[2]DATA!$A$1:$G$20000,7,0)),"",VLOOKUP(CONCATENATE($O$3,$A26),[2]DATA!$A$1:$G$2000,7,0))</f>
        <v>13700000</v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>W_Hughes</v>
      </c>
      <c r="E65" s="18" t="str">
        <f>IF(ISERROR(VLOOKUP(CONCATENATE($O$3,$A27),[2]DATA!$A$1:$G$20000,6,0)),"",VLOOKUP(CONCATENATE($O$3,$A27),[2]DATA!$A$1:$G$2000,6,0))</f>
        <v>Real_Sociedad</v>
      </c>
      <c r="F65" s="18">
        <f>IF(ISERROR(VLOOKUP(CONCATENATE($O$3,$A27),[2]DATA!$A$1:$G$20000,7,0)),"",VLOOKUP(CONCATENATE($O$3,$A27),[2]DATA!$A$1:$G$2000,7,0))</f>
        <v>10000000</v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5537" divId="rma_5537" sourceType="range" sourceRef="B1:F79" destinationFile="C:\Users\jbank\Desktop\FFO-2Stuff\Finances\efl\rma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2023-10-26T19:29:17Z</dcterms:modified>
</cp:coreProperties>
</file>