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2F2B7228-F76E-40D4-B880-4AABC77BE69A}" xr6:coauthVersionLast="47" xr6:coauthVersionMax="47" xr10:uidLastSave="{00000000-0000-0000-0000-000000000000}"/>
  <bookViews>
    <workbookView xWindow="3495" yWindow="34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E16" i="1"/>
  <c r="E76" i="1"/>
  <c r="D77" i="1"/>
  <c r="F50" i="1"/>
  <c r="D32" i="1"/>
  <c r="D47" i="1"/>
  <c r="E11" i="1"/>
  <c r="E55" i="1"/>
  <c r="E38" i="1"/>
  <c r="F38" i="1"/>
  <c r="E77" i="1"/>
  <c r="F31" i="1"/>
  <c r="F46" i="1"/>
  <c r="D11" i="1"/>
  <c r="H50" i="1"/>
  <c r="E47" i="1"/>
  <c r="D61" i="1"/>
  <c r="D48" i="1"/>
  <c r="F33" i="1"/>
  <c r="F77" i="1"/>
  <c r="E26" i="1"/>
  <c r="F70" i="1"/>
  <c r="F21" i="1"/>
  <c r="F32" i="1"/>
  <c r="E66" i="1"/>
  <c r="D28" i="1"/>
  <c r="E28" i="1"/>
  <c r="G51" i="1"/>
  <c r="D67" i="1"/>
  <c r="F12" i="1"/>
  <c r="F28" i="1"/>
  <c r="D34" i="1"/>
  <c r="F48" i="1"/>
  <c r="H51" i="1"/>
  <c r="F56" i="1"/>
  <c r="D62" i="1"/>
  <c r="E67" i="1"/>
  <c r="F72" i="1"/>
  <c r="D78" i="1"/>
  <c r="F15" i="1"/>
  <c r="F59" i="1"/>
  <c r="F26" i="1"/>
  <c r="D60" i="1"/>
  <c r="C6" i="1"/>
  <c r="E32" i="1"/>
  <c r="E27" i="1"/>
  <c r="F76" i="1"/>
  <c r="F27" i="1"/>
  <c r="D12" i="1"/>
  <c r="E61" i="1"/>
  <c r="D23" i="1"/>
  <c r="E48" i="1"/>
  <c r="E56" i="1"/>
  <c r="E72" i="1"/>
  <c r="D18" i="1"/>
  <c r="E39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E70" i="1"/>
  <c r="D16" i="1"/>
  <c r="D71" i="1"/>
  <c r="F16" i="1"/>
  <c r="E6" i="1"/>
  <c r="F71" i="1"/>
  <c r="E33" i="1"/>
  <c r="E12" i="1"/>
  <c r="D39" i="1"/>
  <c r="F61" i="1"/>
  <c r="E7" i="1"/>
  <c r="E23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B79" i="1"/>
  <c r="E10" i="1"/>
  <c r="D65" i="1"/>
  <c r="C5" i="1"/>
  <c r="G50" i="1"/>
  <c r="E60" i="1"/>
  <c r="D6" i="1"/>
  <c r="D38" i="1"/>
  <c r="D17" i="1"/>
  <c r="E51" i="1"/>
  <c r="F66" i="1"/>
  <c r="F13" i="1"/>
  <c r="E24" i="1"/>
  <c r="D35" i="1"/>
  <c r="E49" i="1"/>
  <c r="F57" i="1"/>
  <c r="F73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21" i="1"/>
  <c r="F10" i="1"/>
  <c r="D76" i="1"/>
  <c r="D27" i="1"/>
  <c r="E71" i="1"/>
  <c r="E22" i="1"/>
  <c r="F6" i="1"/>
  <c r="D72" i="1"/>
  <c r="D19" i="1"/>
  <c r="F29" i="1"/>
  <c r="E40" i="1"/>
  <c r="F52" i="1"/>
  <c r="D63" i="1"/>
  <c r="E6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46" i="1"/>
  <c r="E37" i="1"/>
  <c r="F65" i="1"/>
  <c r="F60" i="1"/>
  <c r="F47" i="1"/>
  <c r="F22" i="1"/>
  <c r="F17" i="1"/>
  <c r="D20" i="1"/>
  <c r="F30" i="1"/>
  <c r="H49" i="1"/>
  <c r="F58" i="1"/>
  <c r="F74" i="1"/>
  <c r="F79" i="1"/>
  <c r="D37" i="1"/>
  <c r="F54" i="1"/>
  <c r="D55" i="1"/>
  <c r="D51" i="1"/>
  <c r="F55" i="1"/>
  <c r="F51" i="1"/>
  <c r="E8" i="1"/>
  <c r="F14" i="1"/>
  <c r="D36" i="1"/>
  <c r="D6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54" i="1"/>
  <c r="E21" i="1"/>
  <c r="E65" i="1"/>
  <c r="F37" i="1"/>
  <c r="D22" i="1"/>
  <c r="D66" i="1"/>
  <c r="F11" i="1"/>
  <c r="D33" i="1"/>
  <c r="E17" i="1"/>
  <c r="D56" i="1"/>
  <c r="D7" i="1"/>
  <c r="E9" i="1"/>
  <c r="E25" i="1"/>
  <c r="E45" i="1"/>
  <c r="E53" i="1"/>
  <c r="E6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<sst xmlns="http://schemas.openxmlformats.org/spreadsheetml/2006/main" count="16" uniqueCount="14">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</sst>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433529543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Roma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516060000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M_Caqueret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-60000000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B_White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L_Goretzka</v>
      </c>
      <c r="E8" s="26" t="str">
        <f>IF(ISERROR(VLOOKUP(CONCATENATE($O$3,$A9),[2]DATA!$B$1:$G$2000,4,0)),"",VLOOKUP(CONCATENATE($O$3,$A9),[2]DATA!$B$1:$G$2000,4,0))</f>
        <v>Real_Madrid</v>
      </c>
      <c r="F8" s="18">
        <f>IF(ISERROR(VLOOKUP(CONCATENATE($O$3,$A9),[2]DATA!$B$1:$G$2000,6,0)),"",VLOOKUP(CONCATENATE($O$3,$A9),[2]DATA!$B$1:$G$2000,6,0)/-1)</f>
        <v>-255000000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J_Vertonghen</v>
      </c>
      <c r="E9" s="26" t="str">
        <f>IF(ISERROR(VLOOKUP(CONCATENATE($O$3,$A10),[2]DATA!$B$1:$G$2000,4,0)),"",VLOOKUP(CONCATENATE($O$3,$A10),[2]DATA!$B$1:$G$2000,4,0))</f>
        <v>Real_Madrid</v>
      </c>
      <c r="F9" s="18">
        <f>IF(ISERROR(VLOOKUP(CONCATENATE($O$3,$A10),[2]DATA!$B$1:$G$2000,6,0)),"",VLOOKUP(CONCATENATE($O$3,$A10),[2]DATA!$B$1:$G$2000,6,0)/-1)</f>
        <v>-15800000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94286667</v>
      </c>
      <c r="D10" s="26" t="str">
        <f>IF(ISERROR(VLOOKUP(CONCATENATE($O$3,$A11),[2]DATA!$B$1:$G$2000,3,0)),"",VLOOKUP(CONCATENATE($O$3,$A11),[2]DATA!$B$1:$G$2000,3,0))</f>
        <v>E_Hazard</v>
      </c>
      <c r="E10" s="26" t="str">
        <f>IF(ISERROR(VLOOKUP(CONCATENATE($O$3,$A11),[2]DATA!$B$1:$G$2000,4,0)),"",VLOOKUP(CONCATENATE($O$3,$A11),[2]DATA!$B$1:$G$2000,4,0))</f>
        <v>Sporting_Lisbon</v>
      </c>
      <c r="F10" s="18">
        <f>IF(ISERROR(VLOOKUP(CONCATENATE($O$3,$A11),[2]DATA!$B$1:$G$2000,6,0)),"",VLOOKUP(CONCATENATE($O$3,$A11),[2]DATA!$B$1:$G$2000,6,0)/-1)</f>
        <v>-120000000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-73675000</v>
      </c>
      <c r="D11" s="26" t="str">
        <f>IF(ISERROR(VLOOKUP(CONCATENATE($O$3,$A12),[2]DATA!$B$1:$G$2000,3,0)),"",VLOOKUP(CONCATENATE($O$3,$A12),[2]DATA!$B$1:$G$2000,3,0))</f>
        <v>W_Ben_Yedder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-166142124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-103142124</v>
      </c>
      <c r="D12" s="26" t="str">
        <f>IF(ISERROR(VLOOKUP(CONCATENATE($O$3,$A13),[2]DATA!$B$1:$G$2000,3,0)),"",VLOOKUP(CONCATENATE($O$3,$A13),[2]DATA!$B$1:$G$2000,3,0))</f>
        <v>M_Neuer</v>
      </c>
      <c r="E12" s="26" t="str">
        <f>IF(ISERROR(VLOOKUP(CONCATENATE($O$3,$A13),[2]DATA!$B$1:$G$2000,4,0)),"",VLOOKUP(CONCATENATE($O$3,$A13),[2]DATA!$B$1:$G$2000,4,0))</f>
        <v>Wolves</v>
      </c>
      <c r="F12" s="18">
        <f>IF(ISERROR(VLOOKUP(CONCATENATE($O$3,$A13),[2]DATA!$B$1:$G$2000,6,0)),"",VLOOKUP(CONCATENATE($O$3,$A13),[2]DATA!$B$1:$G$2000,6,0)/-1)</f>
        <v>-46000000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C_Smalling</v>
      </c>
      <c r="E13" s="26" t="str">
        <f>IF(ISERROR(VLOOKUP(CONCATENATE($O$3,$A14),[2]DATA!$B$1:$G$2000,4,0)),"",VLOOKUP(CONCATENATE($O$3,$A14),[2]DATA!$B$1:$G$2000,4,0))</f>
        <v>Stoke_City</v>
      </c>
      <c r="F13" s="18">
        <f>IF(ISERROR(VLOOKUP(CONCATENATE($O$3,$A14),[2]DATA!$B$1:$G$2000,6,0)),"",VLOOKUP(CONCATENATE($O$3,$A14),[2]DATA!$B$1:$G$2000,6,0)/-1)</f>
        <v>-40000000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Douglas_Costa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-30000000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D_Tadic</v>
      </c>
      <c r="E15" s="26" t="str">
        <f>IF(ISERROR(VLOOKUP(CONCATENATE($O$3,$A16),[2]DATA!$B$1:$G$2000,4,0)),"",VLOOKUP(CONCATENATE($O$3,$A16),[2]DATA!$B$1:$G$2000,4,0))</f>
        <v>Leeds_United</v>
      </c>
      <c r="F15" s="18">
        <f>IF(ISERROR(VLOOKUP(CONCATENATE($O$3,$A16),[2]DATA!$B$1:$G$2000,6,0)),"",VLOOKUP(CONCATENATE($O$3,$A16),[2]DATA!$B$1:$G$2000,6,0)/-1)</f>
        <v>-125000000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E_Horvath</v>
      </c>
      <c r="E16" s="26" t="str">
        <f>IF(ISERROR(VLOOKUP(CONCATENATE($O$3,$A17),[2]DATA!$B$1:$G$2000,4,0)),"",VLOOKUP(CONCATENATE($O$3,$A17),[2]DATA!$B$1:$G$2000,4,0))</f>
        <v>Bayer_Leverkusen</v>
      </c>
      <c r="F16" s="18">
        <f>IF(ISERROR(VLOOKUP(CONCATENATE($O$3,$A17),[2]DATA!$B$1:$G$2000,6,0)),"",VLOOKUP(CONCATENATE($O$3,$A17),[2]DATA!$B$1:$G$2000,6,0)/-1)</f>
        <v>-26000000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M_Trotta</v>
      </c>
      <c r="E17" s="26" t="str">
        <f>IF(ISERROR(VLOOKUP(CONCATENATE($O$3,$A18),[2]DATA!$B$1:$G$2000,4,0)),"",VLOOKUP(CONCATENATE($O$3,$A18),[2]DATA!$B$1:$G$2000,4,0))</f>
        <v>Bayer_Leverkusen</v>
      </c>
      <c r="F17" s="18">
        <f>IF(ISERROR(VLOOKUP(CONCATENATE($O$3,$A18),[2]DATA!$B$1:$G$2000,6,0)),"",VLOOKUP(CONCATENATE($O$3,$A18),[2]DATA!$B$1:$G$2000,6,0)/-1)</f>
        <v>-5000000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R_Pereira</v>
      </c>
      <c r="E18" s="26" t="str">
        <f>IF(ISERROR(VLOOKUP(CONCATENATE($O$3,$A19),[2]DATA!$B$1:$G$2000,4,0)),"",VLOOKUP(CONCATENATE($O$3,$A19),[2]DATA!$B$1:$G$2000,4,0))</f>
        <v>Monaco</v>
      </c>
      <c r="F18" s="18">
        <f>IF(ISERROR(VLOOKUP(CONCATENATE($O$3,$A19),[2]DATA!$B$1:$G$2000,6,0)),"",VLOOKUP(CONCATENATE($O$3,$A19),[2]DATA!$B$1:$G$2000,6,0)/-1)</f>
        <v>-80000000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K_Coman</v>
      </c>
      <c r="E19" s="26" t="str">
        <f>IF(ISERROR(VLOOKUP(CONCATENATE($O$3,$A20),[2]DATA!$B$1:$G$2000,4,0)),"",VLOOKUP(CONCATENATE($O$3,$A20),[2]DATA!$B$1:$G$2000,4,0))</f>
        <v>Celtic</v>
      </c>
      <c r="F19" s="18">
        <f>IF(ISERROR(VLOOKUP(CONCATENATE($O$3,$A20),[2]DATA!$B$1:$G$2000,6,0)),"",VLOOKUP(CONCATENATE($O$3,$A20),[2]DATA!$B$1:$G$2000,6,0)/-1)</f>
        <v>-200000000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C_Dawson</v>
      </c>
      <c r="E20" s="26" t="str">
        <f>IF(ISERROR(VLOOKUP(CONCATENATE($O$3,$A21),[2]DATA!$B$1:$G$2000,4,0)),"",VLOOKUP(CONCATENATE($O$3,$A21),[2]DATA!$B$1:$G$2000,4,0))</f>
        <v>Stoke_City</v>
      </c>
      <c r="F20" s="18">
        <f>IF(ISERROR(VLOOKUP(CONCATENATE($O$3,$A21),[2]DATA!$B$1:$G$2000,6,0)),"",VLOOKUP(CONCATENATE($O$3,$A21),[2]DATA!$B$1:$G$2000,6,0)/-1)</f>
        <v>-20000000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I_Martinez</v>
      </c>
      <c r="E21" s="26" t="str">
        <f>IF(ISERROR(VLOOKUP(CONCATENATE($O$3,$A22),[2]DATA!$B$1:$G$2000,4,0)),"",VLOOKUP(CONCATENATE($O$3,$A22),[2]DATA!$B$1:$G$2000,4,0))</f>
        <v>Stoke_City</v>
      </c>
      <c r="F21" s="18">
        <f>IF(ISERROR(VLOOKUP(CONCATENATE($O$3,$A22),[2]DATA!$B$1:$G$2000,6,0)),"",VLOOKUP(CONCATENATE($O$3,$A22),[2]DATA!$B$1:$G$2000,6,0)/-1)</f>
        <v>-45000000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O_De_Marcos</v>
      </c>
      <c r="E22" s="26" t="str">
        <f>IF(ISERROR(VLOOKUP(CONCATENATE($O$3,$A23),[2]DATA!$B$1:$G$2000,4,0)),"",VLOOKUP(CONCATENATE($O$3,$A23),[2]DATA!$B$1:$G$2000,4,0))</f>
        <v>Non_FFO</v>
      </c>
      <c r="F22" s="18">
        <f>IF(ISERROR(VLOOKUP(CONCATENATE($O$3,$A23),[2]DATA!$B$1:$G$2000,6,0)),"",VLOOKUP(CONCATENATE($O$3,$A23),[2]DATA!$B$1:$G$2000,6,0)/-1)</f>
        <v>-70000000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S_Ricci</v>
      </c>
      <c r="E23" s="26" t="str">
        <f>IF(ISERROR(VLOOKUP(CONCATENATE($O$3,$A24),[2]DATA!$B$1:$G$2000,4,0)),"",VLOOKUP(CONCATENATE($O$3,$A24),[2]DATA!$B$1:$G$2000,4,0))</f>
        <v>Non_FFO</v>
      </c>
      <c r="F23" s="18">
        <f>IF(ISERROR(VLOOKUP(CONCATENATE($O$3,$A24),[2]DATA!$B$1:$G$2000,6,0)),"",VLOOKUP(CONCATENATE($O$3,$A24),[2]DATA!$B$1:$G$2000,6,0)/-1)</f>
        <v>-140000000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R_Thomas</v>
      </c>
      <c r="E24" s="26" t="str">
        <f>IF(ISERROR(VLOOKUP(CONCATENATE($O$3,$A25),[2]DATA!$B$1:$G$2000,4,0)),"",VLOOKUP(CONCATENATE($O$3,$A25),[2]DATA!$B$1:$G$2000,4,0))</f>
        <v>West_Ham</v>
      </c>
      <c r="F24" s="18">
        <f>IF(ISERROR(VLOOKUP(CONCATENATE($O$3,$A25),[2]DATA!$B$1:$G$2000,6,0)),"",VLOOKUP(CONCATENATE($O$3,$A25),[2]DATA!$B$1:$G$2000,6,0)/-1)</f>
        <v>-1000000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L_Pellegrini</v>
      </c>
      <c r="E25" s="26" t="str">
        <f>IF(ISERROR(VLOOKUP(CONCATENATE($O$3,$A26),[2]DATA!$B$1:$G$2000,4,0)),"",VLOOKUP(CONCATENATE($O$3,$A26),[2]DATA!$B$1:$G$2000,4,0))</f>
        <v>Real_Madrid</v>
      </c>
      <c r="F25" s="18">
        <f>IF(ISERROR(VLOOKUP(CONCATENATE($O$3,$A26),[2]DATA!$B$1:$G$2000,6,0)),"",VLOOKUP(CONCATENATE($O$3,$A26),[2]DATA!$B$1:$G$2000,6,0)/-1)</f>
        <v>-200000000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K_Kodro</v>
      </c>
      <c r="E26" s="26" t="str">
        <f>IF(ISERROR(VLOOKUP(CONCATENATE($O$3,$A27),[2]DATA!$B$1:$G$2000,4,0)),"",VLOOKUP(CONCATENATE($O$3,$A27),[2]DATA!$B$1:$G$2000,4,0))</f>
        <v>Tottenham_Hotspur</v>
      </c>
      <c r="F26" s="18">
        <f>IF(ISERROR(VLOOKUP(CONCATENATE($O$3,$A27),[2]DATA!$B$1:$G$2000,6,0)),"",VLOOKUP(CONCATENATE($O$3,$A27),[2]DATA!$B$1:$G$2000,6,0)/-1)</f>
        <v>-5000000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R_Faivre</v>
      </c>
      <c r="E27" s="26" t="str">
        <f>IF(ISERROR(VLOOKUP(CONCATENATE($O$3,$A28),[2]DATA!$B$1:$G$2000,4,0)),"",VLOOKUP(CONCATENATE($O$3,$A28),[2]DATA!$B$1:$G$2000,4,0))</f>
        <v>Celtic</v>
      </c>
      <c r="F27" s="18">
        <f>IF(ISERROR(VLOOKUP(CONCATENATE($O$3,$A28),[2]DATA!$B$1:$G$2000,6,0)),"",VLOOKUP(CONCATENATE($O$3,$A28),[2]DATA!$B$1:$G$2000,6,0)/-1)</f>
        <v>-10000000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J_Lingard</v>
      </c>
      <c r="E28" s="26" t="str">
        <f>IF(ISERROR(VLOOKUP(CONCATENATE($O$3,$A29),[2]DATA!$B$1:$G$2000,4,0)),"",VLOOKUP(CONCATENATE($O$3,$A29),[2]DATA!$B$1:$G$2000,4,0))</f>
        <v>Nottingham_Forest</v>
      </c>
      <c r="F28" s="18">
        <f>IF(ISERROR(VLOOKUP(CONCATENATE($O$3,$A29),[2]DATA!$B$1:$G$2000,6,0)),"",VLOOKUP(CONCATENATE($O$3,$A29),[2]DATA!$B$1:$G$2000,6,0)/-1)</f>
        <v>-10000000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T_Kroos</v>
      </c>
      <c r="E29" s="26" t="str">
        <f>IF(ISERROR(VLOOKUP(CONCATENATE($O$3,$A30),[2]DATA!$B$1:$G$2000,4,0)),"",VLOOKUP(CONCATENATE($O$3,$A30),[2]DATA!$B$1:$G$2000,4,0))</f>
        <v>Celtic</v>
      </c>
      <c r="F29" s="18">
        <f>IF(ISERROR(VLOOKUP(CONCATENATE($O$3,$A30),[2]DATA!$B$1:$G$2000,6,0)),"",VLOOKUP(CONCATENATE($O$3,$A30),[2]DATA!$B$1:$G$2000,6,0)/-1)</f>
        <v>-70000000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Rodrigo</v>
      </c>
      <c r="E30" s="26" t="str">
        <f>IF(ISERROR(VLOOKUP(CONCATENATE($O$3,$A31),[2]DATA!$B$1:$G$2000,4,0)),"",VLOOKUP(CONCATENATE($O$3,$A31),[2]DATA!$B$1:$G$2000,4,0))</f>
        <v>Valencia</v>
      </c>
      <c r="F30" s="18">
        <f>IF(ISERROR(VLOOKUP(CONCATENATE($O$3,$A31),[2]DATA!$B$1:$G$2000,6,0)),"",VLOOKUP(CONCATENATE($O$3,$A31),[2]DATA!$B$1:$G$2000,6,0)/-1)</f>
        <v>-30000000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D_Klaassen</v>
      </c>
      <c r="E31" s="26" t="str">
        <f>IF(ISERROR(VLOOKUP(CONCATENATE($O$3,$A32),[2]DATA!$B$1:$G$2000,4,0)),"",VLOOKUP(CONCATENATE($O$3,$A32),[2]DATA!$B$1:$G$2000,4,0))</f>
        <v>Newcastle_United</v>
      </c>
      <c r="F31" s="18">
        <f>IF(ISERROR(VLOOKUP(CONCATENATE($O$3,$A32),[2]DATA!$B$1:$G$2000,6,0)),"",VLOOKUP(CONCATENATE($O$3,$A32),[2]DATA!$B$1:$G$2000,6,0)/-1)</f>
        <v>-79000000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E_Hazard</v>
      </c>
      <c r="E32" s="26" t="str">
        <f>IF(ISERROR(VLOOKUP(CONCATENATE($O$3,$A33),[2]DATA!$B$1:$G$2000,4,0)),"",VLOOKUP(CONCATENATE($O$3,$A33),[2]DATA!$B$1:$G$2000,4,0))</f>
        <v>PSV</v>
      </c>
      <c r="F32" s="18">
        <f>IF(ISERROR(VLOOKUP(CONCATENATE($O$3,$A33),[2]DATA!$B$1:$G$2000,6,0)),"",VLOOKUP(CONCATENATE($O$3,$A33),[2]DATA!$B$1:$G$2000,6,0)/-1)</f>
        <v>-10000000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>S_McKenna</v>
      </c>
      <c r="E33" s="26" t="str">
        <f>IF(ISERROR(VLOOKUP(CONCATENATE($O$3,$A34),[2]DATA!$B$1:$G$2000,4,0)),"",VLOOKUP(CONCATENATE($O$3,$A34),[2]DATA!$B$1:$G$2000,4,0))</f>
        <v>Luton_Town</v>
      </c>
      <c r="F33" s="18">
        <f>IF(ISERROR(VLOOKUP(CONCATENATE($O$3,$A34),[2]DATA!$B$1:$G$2000,6,0)),"",VLOOKUP(CONCATENATE($O$3,$A34),[2]DATA!$B$1:$G$2000,6,0)/-1)</f>
        <v>-5000000</v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>A_Ilarramendi</v>
      </c>
      <c r="E34" s="26" t="str">
        <f>IF(ISERROR(VLOOKUP(CONCATENATE($O$3,$A35),[2]DATA!$B$1:$G$2000,4,0)),"",VLOOKUP(CONCATENATE($O$3,$A35),[2]DATA!$B$1:$G$2000,4,0))</f>
        <v>Stoke_City</v>
      </c>
      <c r="F34" s="18">
        <f>IF(ISERROR(VLOOKUP(CONCATENATE($O$3,$A35),[2]DATA!$B$1:$G$2000,6,0)),"",VLOOKUP(CONCATENATE($O$3,$A35),[2]DATA!$B$1:$G$2000,6,0)/-1)</f>
        <v>-15000000</v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>A_Kutucu</v>
      </c>
      <c r="E35" s="26" t="str">
        <f>IF(ISERROR(VLOOKUP(CONCATENATE($O$3,$A36),[2]DATA!$B$1:$G$2000,4,0)),"",VLOOKUP(CONCATENATE($O$3,$A36),[2]DATA!$B$1:$G$2000,4,0))</f>
        <v>Barcelona</v>
      </c>
      <c r="F35" s="18">
        <f>IF(ISERROR(VLOOKUP(CONCATENATE($O$3,$A36),[2]DATA!$B$1:$G$2000,6,0)),"",VLOOKUP(CONCATENATE($O$3,$A36),[2]DATA!$B$1:$G$2000,6,0)/-1)</f>
        <v>-3000000</v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I_Martinez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M_Locatelli</v>
      </c>
      <c r="E46" s="18" t="str">
        <f>IF(ISERROR(VLOOKUP(CONCATENATE($O$3,$A8),[2]DATA!$A$1:$G$20000,6,0)),"",VLOOKUP(CONCATENATE($O$3,$A8),[2]DATA!$A$1:$G$2000,6,0))</f>
        <v>Arsenal</v>
      </c>
      <c r="F46" s="18">
        <f>IF(ISERROR(VLOOKUP(CONCATENATE($O$3,$A8),[2]DATA!$A$1:$G$20000,7,0)),"",VLOOKUP(CONCATENATE($O$3,$A8),[2]DATA!$A$1:$G$2000,7,0))</f>
        <v>310000000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M_Hamsik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45000000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M_Caqueret</v>
      </c>
      <c r="E48" s="18" t="str">
        <f>IF(ISERROR(VLOOKUP(CONCATENATE($O$3,$A10),[2]DATA!$A$1:$G$20000,6,0)),"",VLOOKUP(CONCATENATE($O$3,$A10),[2]DATA!$A$1:$G$2000,6,0))</f>
        <v>Wolves</v>
      </c>
      <c r="F48" s="18">
        <f>IF(ISERROR(VLOOKUP(CONCATENATE($O$3,$A10),[2]DATA!$A$1:$G$20000,7,0)),"",VLOOKUP(CONCATENATE($O$3,$A10),[2]DATA!$A$1:$G$2000,7,0))</f>
        <v>75000000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N_Otamendi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E_Hazard</v>
      </c>
      <c r="E50" s="18" t="str">
        <f>IF(ISERROR(VLOOKUP(CONCATENATE($O$3,$A12),[2]DATA!$A$1:$G$20000,6,0)),"",VLOOKUP(CONCATENATE($O$3,$A12),[2]DATA!$A$1:$G$2000,6,0))</f>
        <v>Stoke_City</v>
      </c>
      <c r="F50" s="18">
        <f>IF(ISERROR(VLOOKUP(CONCATENATE($O$3,$A12),[2]DATA!$A$1:$G$20000,7,0)),"",VLOOKUP(CONCATENATE($O$3,$A12),[2]DATA!$A$1:$G$2000,7,0))</f>
        <v>50000000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K_Coman</v>
      </c>
      <c r="E51" s="18" t="str">
        <f>IF(ISERROR(VLOOKUP(CONCATENATE($O$3,$A13),[2]DATA!$A$1:$G$20000,6,0)),"",VLOOKUP(CONCATENATE($O$3,$A13),[2]DATA!$A$1:$G$2000,6,0))</f>
        <v>Bayern_Munich</v>
      </c>
      <c r="F51" s="18">
        <f>IF(ISERROR(VLOOKUP(CONCATENATE($O$3,$A13),[2]DATA!$A$1:$G$20000,7,0)),"",VLOOKUP(CONCATENATE($O$3,$A13),[2]DATA!$A$1:$G$2000,7,0))</f>
        <v>300000000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D_Zagorac</v>
      </c>
      <c r="E52" s="18" t="str">
        <f>IF(ISERROR(VLOOKUP(CONCATENATE($O$3,$A14),[2]DATA!$A$1:$G$20000,6,0)),"",VLOOKUP(CONCATENATE($O$3,$A14),[2]DATA!$A$1:$G$2000,6,0))</f>
        <v>Feyenoord</v>
      </c>
      <c r="F52" s="18">
        <f>IF(ISERROR(VLOOKUP(CONCATENATE($O$3,$A14),[2]DATA!$A$1:$G$20000,7,0)),"",VLOOKUP(CONCATENATE($O$3,$A14),[2]DATA!$A$1:$G$2000,7,0))</f>
        <v>3000000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J_Omlin</v>
      </c>
      <c r="E53" s="18" t="str">
        <f>IF(ISERROR(VLOOKUP(CONCATENATE($O$3,$A15),[2]DATA!$A$1:$G$20000,6,0)),"",VLOOKUP(CONCATENATE($O$3,$A15),[2]DATA!$A$1:$G$2000,6,0))</f>
        <v>Bayer_Leverkusen</v>
      </c>
      <c r="F53" s="18">
        <f>IF(ISERROR(VLOOKUP(CONCATENATE($O$3,$A15),[2]DATA!$A$1:$G$20000,7,0)),"",VLOOKUP(CONCATENATE($O$3,$A15),[2]DATA!$A$1:$G$2000,7,0))</f>
        <v>15000000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C_Smalling</v>
      </c>
      <c r="E54" s="18" t="str">
        <f>IF(ISERROR(VLOOKUP(CONCATENATE($O$3,$A16),[2]DATA!$A$1:$G$20000,6,0)),"",VLOOKUP(CONCATENATE($O$3,$A16),[2]DATA!$A$1:$G$2000,6,0))</f>
        <v>Monaco</v>
      </c>
      <c r="F54" s="18">
        <f>IF(ISERROR(VLOOKUP(CONCATENATE($O$3,$A16),[2]DATA!$A$1:$G$20000,7,0)),"",VLOOKUP(CONCATENATE($O$3,$A16),[2]DATA!$A$1:$G$2000,7,0))</f>
        <v>40000000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Neymar_Jr</v>
      </c>
      <c r="E55" s="18" t="str">
        <f>IF(ISERROR(VLOOKUP(CONCATENATE($O$3,$A17),[2]DATA!$A$1:$G$20000,6,0)),"",VLOOKUP(CONCATENATE($O$3,$A17),[2]DATA!$A$1:$G$2000,6,0))</f>
        <v>Celtic</v>
      </c>
      <c r="F55" s="18">
        <f>IF(ISERROR(VLOOKUP(CONCATENATE($O$3,$A17),[2]DATA!$A$1:$G$20000,7,0)),"",VLOOKUP(CONCATENATE($O$3,$A17),[2]DATA!$A$1:$G$2000,7,0))</f>
        <v>200000000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J_Mattock</v>
      </c>
      <c r="E56" s="18" t="str">
        <f>IF(ISERROR(VLOOKUP(CONCATENATE($O$3,$A18),[2]DATA!$A$1:$G$20000,6,0)),"",VLOOKUP(CONCATENATE($O$3,$A18),[2]DATA!$A$1:$G$2000,6,0))</f>
        <v>Stoke_City</v>
      </c>
      <c r="F56" s="18">
        <f>IF(ISERROR(VLOOKUP(CONCATENATE($O$3,$A18),[2]DATA!$A$1:$G$20000,7,0)),"",VLOOKUP(CONCATENATE($O$3,$A18),[2]DATA!$A$1:$G$2000,7,0))</f>
        <v>8000000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A_Tuia</v>
      </c>
      <c r="E57" s="18" t="str">
        <f>IF(ISERROR(VLOOKUP(CONCATENATE($O$3,$A19),[2]DATA!$A$1:$G$20000,6,0)),"",VLOOKUP(CONCATENATE($O$3,$A19),[2]DATA!$A$1:$G$2000,6,0))</f>
        <v>Stoke_City</v>
      </c>
      <c r="F57" s="18">
        <f>IF(ISERROR(VLOOKUP(CONCATENATE($O$3,$A19),[2]DATA!$A$1:$G$20000,7,0)),"",VLOOKUP(CONCATENATE($O$3,$A19),[2]DATA!$A$1:$G$2000,7,0))</f>
        <v>2000000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C_Dawson</v>
      </c>
      <c r="E58" s="18" t="str">
        <f>IF(ISERROR(VLOOKUP(CONCATENATE($O$3,$A20),[2]DATA!$A$1:$G$20000,6,0)),"",VLOOKUP(CONCATENATE($O$3,$A20),[2]DATA!$A$1:$G$2000,6,0))</f>
        <v>West_Ham</v>
      </c>
      <c r="F58" s="18">
        <f>IF(ISERROR(VLOOKUP(CONCATENATE($O$3,$A20),[2]DATA!$A$1:$G$20000,7,0)),"",VLOOKUP(CONCATENATE($O$3,$A20),[2]DATA!$A$1:$G$2000,7,0))</f>
        <v>20000000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I_Martinez</v>
      </c>
      <c r="E59" s="18" t="str">
        <f>IF(ISERROR(VLOOKUP(CONCATENATE($O$3,$A21),[2]DATA!$A$1:$G$20000,6,0)),"",VLOOKUP(CONCATENATE($O$3,$A21),[2]DATA!$A$1:$G$2000,6,0))</f>
        <v>Bayern_Munich</v>
      </c>
      <c r="F59" s="18">
        <f>IF(ISERROR(VLOOKUP(CONCATENATE($O$3,$A21),[2]DATA!$A$1:$G$20000,7,0)),"",VLOOKUP(CONCATENATE($O$3,$A21),[2]DATA!$A$1:$G$2000,7,0))</f>
        <v>45000000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K_Coman</v>
      </c>
      <c r="E60" s="18" t="str">
        <f>IF(ISERROR(VLOOKUP(CONCATENATE($O$3,$A22),[2]DATA!$A$1:$G$20000,6,0)),"",VLOOKUP(CONCATENATE($O$3,$A22),[2]DATA!$A$1:$G$2000,6,0))</f>
        <v>Real_Madrid</v>
      </c>
      <c r="F60" s="18">
        <f>IF(ISERROR(VLOOKUP(CONCATENATE($O$3,$A22),[2]DATA!$A$1:$G$20000,7,0)),"",VLOOKUP(CONCATENATE($O$3,$A22),[2]DATA!$A$1:$G$2000,7,0))</f>
        <v>200000000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R_Pereira</v>
      </c>
      <c r="E61" s="18" t="str">
        <f>IF(ISERROR(VLOOKUP(CONCATENATE($O$3,$A23),[2]DATA!$A$1:$G$20000,6,0)),"",VLOOKUP(CONCATENATE($O$3,$A23),[2]DATA!$A$1:$G$2000,6,0))</f>
        <v>Tottenham_Hotspur</v>
      </c>
      <c r="F61" s="18">
        <f>IF(ISERROR(VLOOKUP(CONCATENATE($O$3,$A23),[2]DATA!$A$1:$G$20000,7,0)),"",VLOOKUP(CONCATENATE($O$3,$A23),[2]DATA!$A$1:$G$2000,7,0))</f>
        <v>85000000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D_Tadic</v>
      </c>
      <c r="E62" s="18" t="str">
        <f>IF(ISERROR(VLOOKUP(CONCATENATE($O$3,$A24),[2]DATA!$A$1:$G$20000,6,0)),"",VLOOKUP(CONCATENATE($O$3,$A24),[2]DATA!$A$1:$G$2000,6,0))</f>
        <v>Celtic</v>
      </c>
      <c r="F62" s="18">
        <f>IF(ISERROR(VLOOKUP(CONCATENATE($O$3,$A24),[2]DATA!$A$1:$G$20000,7,0)),"",VLOOKUP(CONCATENATE($O$3,$A24),[2]DATA!$A$1:$G$2000,7,0))</f>
        <v>22500000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R_Faivre</v>
      </c>
      <c r="E63" s="18" t="str">
        <f>IF(ISERROR(VLOOKUP(CONCATENATE($O$3,$A25),[2]DATA!$A$1:$G$20000,6,0)),"",VLOOKUP(CONCATENATE($O$3,$A25),[2]DATA!$A$1:$G$2000,6,0))</f>
        <v>Nottingham_Forest</v>
      </c>
      <c r="F63" s="18">
        <f>IF(ISERROR(VLOOKUP(CONCATENATE($O$3,$A25),[2]DATA!$A$1:$G$20000,7,0)),"",VLOOKUP(CONCATENATE($O$3,$A25),[2]DATA!$A$1:$G$2000,7,0))</f>
        <v>40000000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J_Lingard</v>
      </c>
      <c r="E64" s="18" t="str">
        <f>IF(ISERROR(VLOOKUP(CONCATENATE($O$3,$A26),[2]DATA!$A$1:$G$20000,6,0)),"",VLOOKUP(CONCATENATE($O$3,$A26),[2]DATA!$A$1:$G$2000,6,0))</f>
        <v>Valencia</v>
      </c>
      <c r="F64" s="18">
        <f>IF(ISERROR(VLOOKUP(CONCATENATE($O$3,$A26),[2]DATA!$A$1:$G$20000,7,0)),"",VLOOKUP(CONCATENATE($O$3,$A26),[2]DATA!$A$1:$G$2000,7,0))</f>
        <v>60000000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T_Kroos</v>
      </c>
      <c r="E65" s="18" t="str">
        <f>IF(ISERROR(VLOOKUP(CONCATENATE($O$3,$A27),[2]DATA!$A$1:$G$20000,6,0)),"",VLOOKUP(CONCATENATE($O$3,$A27),[2]DATA!$A$1:$G$2000,6,0))</f>
        <v>Newcastle_United</v>
      </c>
      <c r="F65" s="18">
        <f>IF(ISERROR(VLOOKUP(CONCATENATE($O$3,$A27),[2]DATA!$A$1:$G$20000,7,0)),"",VLOOKUP(CONCATENATE($O$3,$A27),[2]DATA!$A$1:$G$2000,7,0))</f>
        <v>100000000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J_Vertonghen</v>
      </c>
      <c r="E66" s="18" t="str">
        <f>IF(ISERROR(VLOOKUP(CONCATENATE($O$3,$A28),[2]DATA!$A$1:$G$20000,6,0)),"",VLOOKUP(CONCATENATE($O$3,$A28),[2]DATA!$A$1:$G$2000,6,0))</f>
        <v>Inter_Milan</v>
      </c>
      <c r="F66" s="18">
        <f>IF(ISERROR(VLOOKUP(CONCATENATE($O$3,$A28),[2]DATA!$A$1:$G$20000,7,0)),"",VLOOKUP(CONCATENATE($O$3,$A28),[2]DATA!$A$1:$G$2000,7,0))</f>
        <v>15800000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D_Klaassen</v>
      </c>
      <c r="E67" s="18" t="str">
        <f>IF(ISERROR(VLOOKUP(CONCATENATE($O$3,$A29),[2]DATA!$A$1:$G$20000,6,0)),"",VLOOKUP(CONCATENATE($O$3,$A29),[2]DATA!$A$1:$G$2000,6,0))</f>
        <v>PSV</v>
      </c>
      <c r="F67" s="18">
        <f>IF(ISERROR(VLOOKUP(CONCATENATE($O$3,$A29),[2]DATA!$A$1:$G$20000,7,0)),"",VLOOKUP(CONCATENATE($O$3,$A29),[2]DATA!$A$1:$G$2000,7,0))</f>
        <v>20000000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Rodrigo</v>
      </c>
      <c r="E68" s="18" t="str">
        <f>IF(ISERROR(VLOOKUP(CONCATENATE($O$3,$A30),[2]DATA!$A$1:$G$20000,6,0)),"",VLOOKUP(CONCATENATE($O$3,$A30),[2]DATA!$A$1:$G$2000,6,0))</f>
        <v>Luton_Town</v>
      </c>
      <c r="F68" s="18">
        <f>IF(ISERROR(VLOOKUP(CONCATENATE($O$3,$A30),[2]DATA!$A$1:$G$20000,7,0)),"",VLOOKUP(CONCATENATE($O$3,$A30),[2]DATA!$A$1:$G$2000,7,0))</f>
        <v>35000000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S_McKenna</v>
      </c>
      <c r="E69" s="18" t="str">
        <f>IF(ISERROR(VLOOKUP(CONCATENATE($O$3,$A31),[2]DATA!$A$1:$G$20000,6,0)),"",VLOOKUP(CONCATENATE($O$3,$A31),[2]DATA!$A$1:$G$2000,6,0))</f>
        <v>Free_List</v>
      </c>
      <c r="F69" s="18">
        <f>IF(ISERROR(VLOOKUP(CONCATENATE($O$3,$A31),[2]DATA!$A$1:$G$20000,7,0)),"",VLOOKUP(CONCATENATE($O$3,$A31),[2]DATA!$A$1:$G$2000,7,0))</f>
        <v>8000000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E_Hazard</v>
      </c>
      <c r="E70" s="18" t="str">
        <f>IF(ISERROR(VLOOKUP(CONCATENATE($O$3,$A32),[2]DATA!$A$1:$G$20000,6,0)),"",VLOOKUP(CONCATENATE($O$3,$A32),[2]DATA!$A$1:$G$2000,6,0))</f>
        <v>Stoke_City</v>
      </c>
      <c r="F70" s="18">
        <f>IF(ISERROR(VLOOKUP(CONCATENATE($O$3,$A32),[2]DATA!$A$1:$G$20000,7,0)),"",VLOOKUP(CONCATENATE($O$3,$A32),[2]DATA!$A$1:$G$2000,7,0))</f>
        <v>50000000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M_Kaminski</v>
      </c>
      <c r="E71" s="18" t="str">
        <f>IF(ISERROR(VLOOKUP(CONCATENATE($O$3,$A33),[2]DATA!$A$1:$G$20000,6,0)),"",VLOOKUP(CONCATENATE($O$3,$A33),[2]DATA!$A$1:$G$2000,6,0))</f>
        <v>Chelsea</v>
      </c>
      <c r="F71" s="18">
        <f>IF(ISERROR(VLOOKUP(CONCATENATE($O$3,$A33),[2]DATA!$A$1:$G$20000,7,0)),"",VLOOKUP(CONCATENATE($O$3,$A33),[2]DATA!$A$1:$G$2000,7,0))</f>
        <v>10000000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>A_Ilarramendi</v>
      </c>
      <c r="E72" s="18" t="str">
        <f>IF(ISERROR(VLOOKUP(CONCATENATE($O$3,$A34),[2]DATA!$A$1:$G$20000,6,0)),"",VLOOKUP(CONCATENATE($O$3,$A34),[2]DATA!$A$1:$G$2000,6,0))</f>
        <v>Barcelona</v>
      </c>
      <c r="F72" s="18">
        <f>IF(ISERROR(VLOOKUP(CONCATENATE($O$3,$A34),[2]DATA!$A$1:$G$20000,7,0)),"",VLOOKUP(CONCATENATE($O$3,$A34),[2]DATA!$A$1:$G$2000,7,0))</f>
        <v>42000000</v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>M_Neuer</v>
      </c>
      <c r="E73" s="18" t="str">
        <f>IF(ISERROR(VLOOKUP(CONCATENATE($O$3,$A35),[2]DATA!$A$1:$G$20000,6,0)),"",VLOOKUP(CONCATENATE($O$3,$A35),[2]DATA!$A$1:$G$2000,6,0))</f>
        <v>Free_List</v>
      </c>
      <c r="F73" s="18">
        <f>IF(ISERROR(VLOOKUP(CONCATENATE($O$3,$A35),[2]DATA!$A$1:$G$20000,7,0)),"",VLOOKUP(CONCATENATE($O$3,$A35),[2]DATA!$A$1:$G$2000,7,0))</f>
        <v>42500000</v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>L_Lindsay</v>
      </c>
      <c r="E74" s="18" t="str">
        <f>IF(ISERROR(VLOOKUP(CONCATENATE($O$3,$A36),[2]DATA!$A$1:$G$20000,6,0)),"",VLOOKUP(CONCATENATE($O$3,$A36),[2]DATA!$A$1:$G$2000,6,0))</f>
        <v>Barcelona</v>
      </c>
      <c r="F74" s="18">
        <f>IF(ISERROR(VLOOKUP(CONCATENATE($O$3,$A36),[2]DATA!$A$1:$G$20000,7,0)),"",VLOOKUP(CONCATENATE($O$3,$A36),[2]DATA!$A$1:$G$2000,7,0))</f>
        <v>5000000</v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Desktop\FFO-2Stuff\Finances\efl\ro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2023-10-26T19:29:14Z</dcterms:modified>
</cp:coreProperties>
</file>