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E45D6D96-EE8F-4F71-AD99-BEB9CEF12155}" xr6:coauthVersionLast="47" xr6:coauthVersionMax="47" xr10:uidLastSave="{00000000-0000-0000-0000-000000000000}"/>
  <bookViews>
    <workbookView xWindow="1125" yWindow="112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E10" i="1" l="1"/>
  <c r="D65" i="1"/>
  <c r="F26" i="1"/>
  <c r="D71" i="1"/>
  <c r="D22" i="1"/>
  <c r="E6" i="1"/>
  <c r="E38" i="1"/>
  <c r="F47" i="1"/>
  <c r="E51" i="1"/>
  <c r="F55" i="1"/>
  <c r="D61" i="1"/>
  <c r="E66" i="1"/>
  <c r="F71" i="1"/>
  <c r="D77" i="1"/>
  <c r="F50" i="1"/>
  <c r="C5" i="1"/>
  <c r="D60" i="1"/>
  <c r="C6" i="1"/>
  <c r="F65" i="1"/>
  <c r="D6" i="1"/>
  <c r="E47" i="1"/>
  <c r="D17" i="1"/>
  <c r="D12" i="1"/>
  <c r="F51" i="1"/>
  <c r="F66" i="1"/>
  <c r="D72" i="1"/>
  <c r="E77" i="1"/>
  <c r="D7" i="1"/>
  <c r="E12" i="1"/>
  <c r="F17" i="1"/>
  <c r="D23" i="1"/>
  <c r="E28" i="1"/>
  <c r="F33" i="1"/>
  <c r="D39" i="1"/>
  <c r="E48" i="1"/>
  <c r="G51" i="1"/>
  <c r="E56" i="1"/>
  <c r="F61" i="1"/>
  <c r="D67" i="1"/>
  <c r="E72" i="1"/>
  <c r="F77" i="1"/>
  <c r="F59" i="1"/>
  <c r="E37" i="1"/>
  <c r="D55" i="1"/>
  <c r="F32" i="1"/>
  <c r="F11" i="1"/>
  <c r="E33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F31" i="1"/>
  <c r="E21" i="1"/>
  <c r="D76" i="1"/>
  <c r="D11" i="1"/>
  <c r="E11" i="1"/>
  <c r="F76" i="1"/>
  <c r="D28" i="1"/>
  <c r="E18" i="1"/>
  <c r="D29" i="1"/>
  <c r="E34" i="1"/>
  <c r="F39" i="1"/>
  <c r="G48" i="1"/>
  <c r="D52" i="1"/>
  <c r="D57" i="1"/>
  <c r="E62" i="1"/>
  <c r="F67" i="1"/>
  <c r="D73" i="1"/>
  <c r="E78" i="1"/>
  <c r="E26" i="1"/>
  <c r="F70" i="1"/>
  <c r="E32" i="1"/>
  <c r="F60" i="1"/>
  <c r="F6" i="1"/>
  <c r="D48" i="1"/>
  <c r="F23" i="1"/>
  <c r="D8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D21" i="1"/>
  <c r="F75" i="1"/>
  <c r="D32" i="1"/>
  <c r="F21" i="1"/>
  <c r="E60" i="1"/>
  <c r="F16" i="1"/>
  <c r="D51" i="1"/>
  <c r="E22" i="1"/>
  <c r="F22" i="1"/>
  <c r="E7" i="1"/>
  <c r="D13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F15" i="1"/>
  <c r="F10" i="1"/>
  <c r="F54" i="1"/>
  <c r="D47" i="1"/>
  <c r="E55" i="1"/>
  <c r="D56" i="1"/>
  <c r="F7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E46" i="1"/>
  <c r="G50" i="1"/>
  <c r="F37" i="1"/>
  <c r="E71" i="1"/>
  <c r="E61" i="1"/>
  <c r="E8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D37" i="1"/>
  <c r="E65" i="1"/>
  <c r="D27" i="1"/>
  <c r="D66" i="1"/>
  <c r="F38" i="1"/>
  <c r="F14" i="1"/>
  <c r="E25" i="1"/>
  <c r="F30" i="1"/>
  <c r="D36" i="1"/>
  <c r="E45" i="1"/>
  <c r="H49" i="1"/>
  <c r="E53" i="1"/>
  <c r="F58" i="1"/>
  <c r="D64" i="1"/>
  <c r="E69" i="1"/>
  <c r="F74" i="1"/>
  <c r="F79" i="1"/>
  <c r="E70" i="1"/>
  <c r="D16" i="1"/>
  <c r="E16" i="1"/>
  <c r="E76" i="1"/>
  <c r="E27" i="1"/>
  <c r="D33" i="1"/>
  <c r="E17" i="1"/>
  <c r="E9" i="1"/>
  <c r="D20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E54" i="1"/>
  <c r="F46" i="1"/>
  <c r="H50" i="1"/>
  <c r="D38" i="1"/>
  <c r="F27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<sst xmlns="http://schemas.openxmlformats.org/spreadsheetml/2006/main" count="16" uniqueCount="14">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</sst>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AB15" sqref="AB15"/>
    </sheetView>
  </sheetViews>
  <sheetFormatPr defaultColWidth="4.5703125" defaultRowHeight="18" x14ac:dyDescent="0.25"/>
  <cols>
    <col min="1" max="1" width="4.85546875" style="4" bestFit="1" customWidth="1"/>
    <col min="2" max="2" width="27.42578125" style="3" customWidth="1"/>
    <col min="3" max="3" width="25.140625" style="2" bestFit="1" customWidth="1"/>
    <col min="4" max="4" width="23.28515625" style="2" customWidth="1"/>
    <col min="5" max="5" width="31.28515625" style="2" bestFit="1" customWidth="1"/>
    <col min="6" max="6" width="22.28515625" style="2" bestFit="1" customWidth="1"/>
    <col min="7" max="13" width="4.5703125" style="1"/>
    <col min="14" max="14" width="8.7109375" style="1" bestFit="1" customWidth="1"/>
    <col min="15" max="15" width="24.85546875" style="1" bestFit="1" customWidth="1"/>
    <col min="16" max="16384" width="4.570312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385000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Real_Sociedad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93360000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R_Semedo</v>
      </c>
      <c r="E6" s="26" t="str">
        <f>IF(ISERROR(VLOOKUP(CONCATENATE($O$3,$A7),[2]DATA!$B$1:$G$2000,4,0)),"",VLOOKUP(CONCATENATE($O$3,$A7),[2]DATA!$B$1:$G$2000,4,0))</f>
        <v>Manchester_United</v>
      </c>
      <c r="F6" s="18">
        <f>IF(ISERROR(VLOOKUP(CONCATENATE($O$3,$A7),[2]DATA!$B$1:$G$2000,6,0)),"",VLOOKUP(CONCATENATE($O$3,$A7),[2]DATA!$B$1:$G$2000,6,0)/-1)</f>
        <v>-93000000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-12000000</v>
      </c>
      <c r="D7" s="26" t="str">
        <f>IF(ISERROR(VLOOKUP(CONCATENATE($O$3,$A8),[2]DATA!$B$1:$G$2000,3,0)),"",VLOOKUP(CONCATENATE($O$3,$A8),[2]DATA!$B$1:$G$2000,3,0))</f>
        <v>C_Under</v>
      </c>
      <c r="E7" s="26" t="str">
        <f>IF(ISERROR(VLOOKUP(CONCATENATE($O$3,$A8),[2]DATA!$B$1:$G$2000,4,0)),"",VLOOKUP(CONCATENATE($O$3,$A8),[2]DATA!$B$1:$G$2000,4,0))</f>
        <v>Atletico_Madrid</v>
      </c>
      <c r="F7" s="18">
        <f>IF(ISERROR(VLOOKUP(CONCATENATE($O$3,$A8),[2]DATA!$B$1:$G$2000,6,0)),"",VLOOKUP(CONCATENATE($O$3,$A8),[2]DATA!$B$1:$G$2000,6,0)/-1)</f>
        <v>-45000000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I_Sangare</v>
      </c>
      <c r="E8" s="26" t="str">
        <f>IF(ISERROR(VLOOKUP(CONCATENATE($O$3,$A9),[2]DATA!$B$1:$G$2000,4,0)),"",VLOOKUP(CONCATENATE($O$3,$A9),[2]DATA!$B$1:$G$2000,4,0))</f>
        <v>Tottenham_Hotspur</v>
      </c>
      <c r="F8" s="18">
        <f>IF(ISERROR(VLOOKUP(CONCATENATE($O$3,$A9),[2]DATA!$B$1:$G$2000,6,0)),"",VLOOKUP(CONCATENATE($O$3,$A9),[2]DATA!$B$1:$G$2000,6,0)/-1)</f>
        <v>-85000000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I_Konate</v>
      </c>
      <c r="E9" s="26" t="str">
        <f>IF(ISERROR(VLOOKUP(CONCATENATE($O$3,$A10),[2]DATA!$B$1:$G$2000,4,0)),"",VLOOKUP(CONCATENATE($O$3,$A10),[2]DATA!$B$1:$G$2000,4,0))</f>
        <v>Schalke</v>
      </c>
      <c r="F9" s="18">
        <f>IF(ISERROR(VLOOKUP(CONCATENATE($O$3,$A10),[2]DATA!$B$1:$G$2000,6,0)),"",VLOOKUP(CONCATENATE($O$3,$A10),[2]DATA!$B$1:$G$2000,6,0)/-1)</f>
        <v>-30000000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62200000</v>
      </c>
      <c r="D10" s="26" t="str">
        <f>IF(ISERROR(VLOOKUP(CONCATENATE($O$3,$A11),[2]DATA!$B$1:$G$2000,3,0)),"",VLOOKUP(CONCATENATE($O$3,$A11),[2]DATA!$B$1:$G$2000,3,0))</f>
        <v>N_Nartey</v>
      </c>
      <c r="E10" s="26" t="str">
        <f>IF(ISERROR(VLOOKUP(CONCATENATE($O$3,$A11),[2]DATA!$B$1:$G$2000,4,0)),"",VLOOKUP(CONCATENATE($O$3,$A11),[2]DATA!$B$1:$G$2000,4,0))</f>
        <v>Schalke</v>
      </c>
      <c r="F10" s="18">
        <f>IF(ISERROR(VLOOKUP(CONCATENATE($O$3,$A11),[2]DATA!$B$1:$G$2000,6,0)),"",VLOOKUP(CONCATENATE($O$3,$A11),[2]DATA!$B$1:$G$2000,6,0)/-1)</f>
        <v>-30000000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-29675000</v>
      </c>
      <c r="D11" s="26" t="str">
        <f>IF(ISERROR(VLOOKUP(CONCATENATE($O$3,$A12),[2]DATA!$B$1:$G$2000,3,0)),"",VLOOKUP(CONCATENATE($O$3,$A12),[2]DATA!$B$1:$G$2000,3,0))</f>
        <v>L_Torreira</v>
      </c>
      <c r="E11" s="26" t="str">
        <f>IF(ISERROR(VLOOKUP(CONCATENATE($O$3,$A12),[2]DATA!$B$1:$G$2000,4,0)),"",VLOOKUP(CONCATENATE($O$3,$A12),[2]DATA!$B$1:$G$2000,4,0))</f>
        <v>Brighton</v>
      </c>
      <c r="F11" s="18">
        <f>IF(ISERROR(VLOOKUP(CONCATENATE($O$3,$A12),[2]DATA!$B$1:$G$2000,6,0)),"",VLOOKUP(CONCATENATE($O$3,$A12),[2]DATA!$B$1:$G$2000,6,0)/-1)</f>
        <v>-53000000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-113500000</v>
      </c>
      <c r="D12" s="26" t="str">
        <f>IF(ISERROR(VLOOKUP(CONCATENATE($O$3,$A13),[2]DATA!$B$1:$G$2000,3,0)),"",VLOOKUP(CONCATENATE($O$3,$A13),[2]DATA!$B$1:$G$2000,3,0))</f>
        <v>C_Soler</v>
      </c>
      <c r="E12" s="26" t="str">
        <f>IF(ISERROR(VLOOKUP(CONCATENATE($O$3,$A13),[2]DATA!$B$1:$G$2000,4,0)),"",VLOOKUP(CONCATENATE($O$3,$A13),[2]DATA!$B$1:$G$2000,4,0))</f>
        <v>West_Ham</v>
      </c>
      <c r="F12" s="18">
        <f>IF(ISERROR(VLOOKUP(CONCATENATE($O$3,$A13),[2]DATA!$B$1:$G$2000,6,0)),"",VLOOKUP(CONCATENATE($O$3,$A13),[2]DATA!$B$1:$G$2000,6,0)/-1)</f>
        <v>-50000000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Pacheco</v>
      </c>
      <c r="E13" s="26" t="str">
        <f>IF(ISERROR(VLOOKUP(CONCATENATE($O$3,$A14),[2]DATA!$B$1:$G$2000,4,0)),"",VLOOKUP(CONCATENATE($O$3,$A14),[2]DATA!$B$1:$G$2000,4,0))</f>
        <v>Manchester_United</v>
      </c>
      <c r="F13" s="18">
        <f>IF(ISERROR(VLOOKUP(CONCATENATE($O$3,$A14),[2]DATA!$B$1:$G$2000,6,0)),"",VLOOKUP(CONCATENATE($O$3,$A14),[2]DATA!$B$1:$G$2000,6,0)/-1)</f>
        <v>-9000000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C_Eriksen</v>
      </c>
      <c r="E14" s="26" t="str">
        <f>IF(ISERROR(VLOOKUP(CONCATENATE($O$3,$A15),[2]DATA!$B$1:$G$2000,4,0)),"",VLOOKUP(CONCATENATE($O$3,$A15),[2]DATA!$B$1:$G$2000,4,0))</f>
        <v>Stoke_City</v>
      </c>
      <c r="F14" s="18">
        <f>IF(ISERROR(VLOOKUP(CONCATENATE($O$3,$A15),[2]DATA!$B$1:$G$2000,6,0)),"",VLOOKUP(CONCATENATE($O$3,$A15),[2]DATA!$B$1:$G$2000,6,0)/-1)</f>
        <v>-30000000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J_Galan</v>
      </c>
      <c r="E15" s="26" t="str">
        <f>IF(ISERROR(VLOOKUP(CONCATENATE($O$3,$A16),[2]DATA!$B$1:$G$2000,4,0)),"",VLOOKUP(CONCATENATE($O$3,$A16),[2]DATA!$B$1:$G$2000,4,0))</f>
        <v>Burnley</v>
      </c>
      <c r="F15" s="18">
        <f>IF(ISERROR(VLOOKUP(CONCATENATE($O$3,$A16),[2]DATA!$B$1:$G$2000,6,0)),"",VLOOKUP(CONCATENATE($O$3,$A16),[2]DATA!$B$1:$G$2000,6,0)/-1)</f>
        <v>-60000000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D_Jota</v>
      </c>
      <c r="E16" s="26" t="str">
        <f>IF(ISERROR(VLOOKUP(CONCATENATE($O$3,$A17),[2]DATA!$B$1:$G$2000,4,0)),"",VLOOKUP(CONCATENATE($O$3,$A17),[2]DATA!$B$1:$G$2000,4,0))</f>
        <v>Atalanta</v>
      </c>
      <c r="F16" s="18">
        <f>IF(ISERROR(VLOOKUP(CONCATENATE($O$3,$A17),[2]DATA!$B$1:$G$2000,6,0)),"",VLOOKUP(CONCATENATE($O$3,$A17),[2]DATA!$B$1:$G$2000,6,0)/-1)</f>
        <v>-60000000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J_Juranovic</v>
      </c>
      <c r="E17" s="26" t="str">
        <f>IF(ISERROR(VLOOKUP(CONCATENATE($O$3,$A18),[2]DATA!$B$1:$G$2000,4,0)),"",VLOOKUP(CONCATENATE($O$3,$A18),[2]DATA!$B$1:$G$2000,4,0))</f>
        <v>Valencia</v>
      </c>
      <c r="F17" s="18">
        <f>IF(ISERROR(VLOOKUP(CONCATENATE($O$3,$A18),[2]DATA!$B$1:$G$2000,6,0)),"",VLOOKUP(CONCATENATE($O$3,$A18),[2]DATA!$B$1:$G$2000,6,0)/-1)</f>
        <v>-70000000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M_Pigliacelli</v>
      </c>
      <c r="E18" s="26" t="str">
        <f>IF(ISERROR(VLOOKUP(CONCATENATE($O$3,$A19),[2]DATA!$B$1:$G$2000,4,0)),"",VLOOKUP(CONCATENATE($O$3,$A19),[2]DATA!$B$1:$G$2000,4,0))</f>
        <v>Barcelona</v>
      </c>
      <c r="F18" s="18">
        <f>IF(ISERROR(VLOOKUP(CONCATENATE($O$3,$A19),[2]DATA!$B$1:$G$2000,6,0)),"",VLOOKUP(CONCATENATE($O$3,$A19),[2]DATA!$B$1:$G$2000,6,0)/-1)</f>
        <v>-11000000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I_Muniain</v>
      </c>
      <c r="E19" s="26" t="str">
        <f>IF(ISERROR(VLOOKUP(CONCATENATE($O$3,$A20),[2]DATA!$B$1:$G$2000,4,0)),"",VLOOKUP(CONCATENATE($O$3,$A20),[2]DATA!$B$1:$G$2000,4,0))</f>
        <v>Leicester_City</v>
      </c>
      <c r="F19" s="18">
        <f>IF(ISERROR(VLOOKUP(CONCATENATE($O$3,$A20),[2]DATA!$B$1:$G$2000,6,0)),"",VLOOKUP(CONCATENATE($O$3,$A20),[2]DATA!$B$1:$G$2000,6,0)/-1)</f>
        <v>-60000000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>C_C_Vickers</v>
      </c>
      <c r="E20" s="26" t="str">
        <f>IF(ISERROR(VLOOKUP(CONCATENATE($O$3,$A21),[2]DATA!$B$1:$G$2000,4,0)),"",VLOOKUP(CONCATENATE($O$3,$A21),[2]DATA!$B$1:$G$2000,4,0))</f>
        <v>PSV</v>
      </c>
      <c r="F20" s="18">
        <f>IF(ISERROR(VLOOKUP(CONCATENATE($O$3,$A21),[2]DATA!$B$1:$G$2000,6,0)),"",VLOOKUP(CONCATENATE($O$3,$A21),[2]DATA!$B$1:$G$2000,6,0)/-1)</f>
        <v>-30000000</v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>J_Turnbull</v>
      </c>
      <c r="E21" s="26" t="str">
        <f>IF(ISERROR(VLOOKUP(CONCATENATE($O$3,$A22),[2]DATA!$B$1:$G$2000,4,0)),"",VLOOKUP(CONCATENATE($O$3,$A22),[2]DATA!$B$1:$G$2000,4,0))</f>
        <v>Barnsley</v>
      </c>
      <c r="F21" s="18">
        <f>IF(ISERROR(VLOOKUP(CONCATENATE($O$3,$A22),[2]DATA!$B$1:$G$2000,6,0)),"",VLOOKUP(CONCATENATE($O$3,$A22),[2]DATA!$B$1:$G$2000,6,0)/-1)</f>
        <v>-1000000</v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>J_Bellegarde</v>
      </c>
      <c r="E22" s="26" t="str">
        <f>IF(ISERROR(VLOOKUP(CONCATENATE($O$3,$A23),[2]DATA!$B$1:$G$2000,4,0)),"",VLOOKUP(CONCATENATE($O$3,$A23),[2]DATA!$B$1:$G$2000,4,0))</f>
        <v>PSV</v>
      </c>
      <c r="F22" s="18">
        <f>IF(ISERROR(VLOOKUP(CONCATENATE($O$3,$A23),[2]DATA!$B$1:$G$2000,6,0)),"",VLOOKUP(CONCATENATE($O$3,$A23),[2]DATA!$B$1:$G$2000,6,0)/-1)</f>
        <v>-20000000</v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>W_Hughes</v>
      </c>
      <c r="E23" s="26" t="str">
        <f>IF(ISERROR(VLOOKUP(CONCATENATE($O$3,$A24),[2]DATA!$B$1:$G$2000,4,0)),"",VLOOKUP(CONCATENATE($O$3,$A24),[2]DATA!$B$1:$G$2000,4,0))</f>
        <v>Real_Madrid</v>
      </c>
      <c r="F23" s="18">
        <f>IF(ISERROR(VLOOKUP(CONCATENATE($O$3,$A24),[2]DATA!$B$1:$G$2000,6,0)),"",VLOOKUP(CONCATENATE($O$3,$A24),[2]DATA!$B$1:$G$2000,6,0)/-1)</f>
        <v>-10000000</v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>M_Thuram</v>
      </c>
      <c r="E24" s="26" t="str">
        <f>IF(ISERROR(VLOOKUP(CONCATENATE($O$3,$A25),[2]DATA!$B$1:$G$2000,4,0)),"",VLOOKUP(CONCATENATE($O$3,$A25),[2]DATA!$B$1:$G$2000,4,0))</f>
        <v>Lyon</v>
      </c>
      <c r="F24" s="18">
        <f>IF(ISERROR(VLOOKUP(CONCATENATE($O$3,$A25),[2]DATA!$B$1:$G$2000,6,0)),"",VLOOKUP(CONCATENATE($O$3,$A25),[2]DATA!$B$1:$G$2000,6,0)/-1)</f>
        <v>-55000000</v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5000000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Zubimendi</v>
      </c>
      <c r="E45" s="18" t="str">
        <f>IF(ISERROR(VLOOKUP(CONCATENATE($O$3,$A7),[2]DATA!$A$1:$G$20000,6,0)),"",VLOOKUP(CONCATENATE($O$3,$A7),[2]DATA!$A$1:$G$2000,6,0))</f>
        <v>Atletico_Madrid</v>
      </c>
      <c r="F45" s="18">
        <f>IF(ISERROR(VLOOKUP(CONCATENATE($O$3,$A7),[2]DATA!$A$1:$G$20000,7,0)),"",VLOOKUP(CONCATENATE($O$3,$A7),[2]DATA!$A$1:$G$2000,7,0))</f>
        <v>65000000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J_Angelino</v>
      </c>
      <c r="E46" s="18" t="str">
        <f>IF(ISERROR(VLOOKUP(CONCATENATE($O$3,$A8),[2]DATA!$A$1:$G$20000,6,0)),"",VLOOKUP(CONCATENATE($O$3,$A8),[2]DATA!$A$1:$G$2000,6,0))</f>
        <v>Tottenham_Hotspur</v>
      </c>
      <c r="F46" s="18">
        <f>IF(ISERROR(VLOOKUP(CONCATENATE($O$3,$A8),[2]DATA!$A$1:$G$20000,7,0)),"",VLOOKUP(CONCATENATE($O$3,$A8),[2]DATA!$A$1:$G$2000,7,0))</f>
        <v>85000000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C_Under</v>
      </c>
      <c r="E47" s="18" t="str">
        <f>IF(ISERROR(VLOOKUP(CONCATENATE($O$3,$A9),[2]DATA!$A$1:$G$20000,6,0)),"",VLOOKUP(CONCATENATE($O$3,$A9),[2]DATA!$A$1:$G$2000,6,0))</f>
        <v>Schalke</v>
      </c>
      <c r="F47" s="18">
        <f>IF(ISERROR(VLOOKUP(CONCATENATE($O$3,$A9),[2]DATA!$A$1:$G$20000,7,0)),"",VLOOKUP(CONCATENATE($O$3,$A9),[2]DATA!$A$1:$G$2000,7,0))</f>
        <v>30000000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Zubeldia</v>
      </c>
      <c r="E48" s="18" t="str">
        <f>IF(ISERROR(VLOOKUP(CONCATENATE($O$3,$A10),[2]DATA!$A$1:$G$20000,6,0)),"",VLOOKUP(CONCATENATE($O$3,$A10),[2]DATA!$A$1:$G$2000,6,0))</f>
        <v>Schalke</v>
      </c>
      <c r="F48" s="18">
        <f>IF(ISERROR(VLOOKUP(CONCATENATE($O$3,$A10),[2]DATA!$A$1:$G$20000,7,0)),"",VLOOKUP(CONCATENATE($O$3,$A10),[2]DATA!$A$1:$G$2000,7,0))</f>
        <v>30000000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L_Benes</v>
      </c>
      <c r="E49" s="18" t="str">
        <f>IF(ISERROR(VLOOKUP(CONCATENATE($O$3,$A11),[2]DATA!$A$1:$G$20000,6,0)),"",VLOOKUP(CONCATENATE($O$3,$A11),[2]DATA!$A$1:$G$2000,6,0))</f>
        <v>Sheffield_United</v>
      </c>
      <c r="F49" s="18">
        <f>IF(ISERROR(VLOOKUP(CONCATENATE($O$3,$A11),[2]DATA!$A$1:$G$20000,7,0)),"",VLOOKUP(CONCATENATE($O$3,$A11),[2]DATA!$A$1:$G$2000,7,0))</f>
        <v>45000000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Vesga</v>
      </c>
      <c r="E50" s="18" t="str">
        <f>IF(ISERROR(VLOOKUP(CONCATENATE($O$3,$A12),[2]DATA!$A$1:$G$20000,6,0)),"",VLOOKUP(CONCATENATE($O$3,$A12),[2]DATA!$A$1:$G$2000,6,0))</f>
        <v>Inter_Milan</v>
      </c>
      <c r="F50" s="18">
        <f>IF(ISERROR(VLOOKUP(CONCATENATE($O$3,$A12),[2]DATA!$A$1:$G$20000,7,0)),"",VLOOKUP(CONCATENATE($O$3,$A12),[2]DATA!$A$1:$G$2000,7,0))</f>
        <v>4500000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L_Torreira</v>
      </c>
      <c r="E51" s="18" t="str">
        <f>IF(ISERROR(VLOOKUP(CONCATENATE($O$3,$A13),[2]DATA!$A$1:$G$20000,6,0)),"",VLOOKUP(CONCATENATE($O$3,$A13),[2]DATA!$A$1:$G$2000,6,0))</f>
        <v>West_Ham</v>
      </c>
      <c r="F51" s="18">
        <f>IF(ISERROR(VLOOKUP(CONCATENATE($O$3,$A13),[2]DATA!$A$1:$G$20000,7,0)),"",VLOOKUP(CONCATENATE($O$3,$A13),[2]DATA!$A$1:$G$2000,7,0))</f>
        <v>50000000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Zubiaurre</v>
      </c>
      <c r="E52" s="18" t="str">
        <f>IF(ISERROR(VLOOKUP(CONCATENATE($O$3,$A14),[2]DATA!$A$1:$G$20000,6,0)),"",VLOOKUP(CONCATENATE($O$3,$A14),[2]DATA!$A$1:$G$2000,6,0))</f>
        <v>Free_List</v>
      </c>
      <c r="F52" s="18">
        <f>IF(ISERROR(VLOOKUP(CONCATENATE($O$3,$A14),[2]DATA!$A$1:$G$20000,7,0)),"",VLOOKUP(CONCATENATE($O$3,$A14),[2]DATA!$A$1:$G$2000,7,0))</f>
        <v>6000000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C_Soler</v>
      </c>
      <c r="E53" s="18" t="str">
        <f>IF(ISERROR(VLOOKUP(CONCATENATE($O$3,$A15),[2]DATA!$A$1:$G$20000,6,0)),"",VLOOKUP(CONCATENATE($O$3,$A15),[2]DATA!$A$1:$G$2000,6,0))</f>
        <v>Stoke_City</v>
      </c>
      <c r="F53" s="18">
        <f>IF(ISERROR(VLOOKUP(CONCATENATE($O$3,$A15),[2]DATA!$A$1:$G$20000,7,0)),"",VLOOKUP(CONCATENATE($O$3,$A15),[2]DATA!$A$1:$G$2000,7,0))</f>
        <v>30000000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T_Kehrer</v>
      </c>
      <c r="E54" s="18" t="str">
        <f>IF(ISERROR(VLOOKUP(CONCATENATE($O$3,$A16),[2]DATA!$A$1:$G$20000,6,0)),"",VLOOKUP(CONCATENATE($O$3,$A16),[2]DATA!$A$1:$G$2000,6,0))</f>
        <v>Burnley</v>
      </c>
      <c r="F54" s="18">
        <f>IF(ISERROR(VLOOKUP(CONCATENATE($O$3,$A16),[2]DATA!$A$1:$G$20000,7,0)),"",VLOOKUP(CONCATENATE($O$3,$A16),[2]DATA!$A$1:$G$2000,7,0))</f>
        <v>60000000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U_Sadiq</v>
      </c>
      <c r="E55" s="18" t="str">
        <f>IF(ISERROR(VLOOKUP(CONCATENATE($O$3,$A17),[2]DATA!$A$1:$G$20000,6,0)),"",VLOOKUP(CONCATENATE($O$3,$A17),[2]DATA!$A$1:$G$2000,6,0))</f>
        <v>Atalanta</v>
      </c>
      <c r="F55" s="18">
        <f>IF(ISERROR(VLOOKUP(CONCATENATE($O$3,$A17),[2]DATA!$A$1:$G$20000,7,0)),"",VLOOKUP(CONCATENATE($O$3,$A17),[2]DATA!$A$1:$G$2000,7,0))</f>
        <v>37000000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Gorosabel</v>
      </c>
      <c r="E56" s="18" t="str">
        <f>IF(ISERROR(VLOOKUP(CONCATENATE($O$3,$A18),[2]DATA!$A$1:$G$20000,6,0)),"",VLOOKUP(CONCATENATE($O$3,$A18),[2]DATA!$A$1:$G$2000,6,0))</f>
        <v>Valencia</v>
      </c>
      <c r="F56" s="18">
        <f>IF(ISERROR(VLOOKUP(CONCATENATE($O$3,$A18),[2]DATA!$A$1:$G$20000,7,0)),"",VLOOKUP(CONCATENATE($O$3,$A18),[2]DATA!$A$1:$G$2000,7,0))</f>
        <v>77000000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A_A</v>
      </c>
      <c r="E57" s="18" t="str">
        <f>IF(ISERROR(VLOOKUP(CONCATENATE($O$3,$A19),[2]DATA!$A$1:$G$20000,6,0)),"",VLOOKUP(CONCATENATE($O$3,$A19),[2]DATA!$A$1:$G$2000,6,0))</f>
        <v>Free_List</v>
      </c>
      <c r="F57" s="18">
        <f>IF(ISERROR(VLOOKUP(CONCATENATE($O$3,$A19),[2]DATA!$A$1:$G$20000,7,0)),"",VLOOKUP(CONCATENATE($O$3,$A19),[2]DATA!$A$1:$G$2000,7,0))</f>
        <v>8000000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>C_Eriksen</v>
      </c>
      <c r="E58" s="18" t="str">
        <f>IF(ISERROR(VLOOKUP(CONCATENATE($O$3,$A20),[2]DATA!$A$1:$G$20000,6,0)),"",VLOOKUP(CONCATENATE($O$3,$A20),[2]DATA!$A$1:$G$2000,6,0))</f>
        <v>Leicester_City</v>
      </c>
      <c r="F58" s="18">
        <f>IF(ISERROR(VLOOKUP(CONCATENATE($O$3,$A20),[2]DATA!$A$1:$G$20000,7,0)),"",VLOOKUP(CONCATENATE($O$3,$A20),[2]DATA!$A$1:$G$2000,7,0))</f>
        <v>30000000</v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>K_Dolberg</v>
      </c>
      <c r="E59" s="18" t="str">
        <f>IF(ISERROR(VLOOKUP(CONCATENATE($O$3,$A21),[2]DATA!$A$1:$G$20000,6,0)),"",VLOOKUP(CONCATENATE($O$3,$A21),[2]DATA!$A$1:$G$2000,6,0))</f>
        <v>Leicester_City</v>
      </c>
      <c r="F59" s="18">
        <f>IF(ISERROR(VLOOKUP(CONCATENATE($O$3,$A21),[2]DATA!$A$1:$G$20000,7,0)),"",VLOOKUP(CONCATENATE($O$3,$A21),[2]DATA!$A$1:$G$2000,7,0))</f>
        <v>30000000</v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>R_Semedo</v>
      </c>
      <c r="E60" s="18" t="str">
        <f>IF(ISERROR(VLOOKUP(CONCATENATE($O$3,$A22),[2]DATA!$A$1:$G$20000,6,0)),"",VLOOKUP(CONCATENATE($O$3,$A22),[2]DATA!$A$1:$G$2000,6,0))</f>
        <v>PSV</v>
      </c>
      <c r="F60" s="18">
        <f>IF(ISERROR(VLOOKUP(CONCATENATE($O$3,$A22),[2]DATA!$A$1:$G$20000,7,0)),"",VLOOKUP(CONCATENATE($O$3,$A22),[2]DATA!$A$1:$G$2000,7,0))</f>
        <v>30000000</v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>J_Veerman</v>
      </c>
      <c r="E61" s="18" t="str">
        <f>IF(ISERROR(VLOOKUP(CONCATENATE($O$3,$A23),[2]DATA!$A$1:$G$20000,6,0)),"",VLOOKUP(CONCATENATE($O$3,$A23),[2]DATA!$A$1:$G$2000,6,0))</f>
        <v>PSV</v>
      </c>
      <c r="F61" s="18">
        <f>IF(ISERROR(VLOOKUP(CONCATENATE($O$3,$A23),[2]DATA!$A$1:$G$20000,7,0)),"",VLOOKUP(CONCATENATE($O$3,$A23),[2]DATA!$A$1:$G$2000,7,0))</f>
        <v>20000000</v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>J_Bellegarde</v>
      </c>
      <c r="E62" s="18" t="str">
        <f>IF(ISERROR(VLOOKUP(CONCATENATE($O$3,$A24),[2]DATA!$A$1:$G$20000,6,0)),"",VLOOKUP(CONCATENATE($O$3,$A24),[2]DATA!$A$1:$G$2000,6,0))</f>
        <v>Barnsley</v>
      </c>
      <c r="F62" s="18">
        <f>IF(ISERROR(VLOOKUP(CONCATENATE($O$3,$A24),[2]DATA!$A$1:$G$20000,7,0)),"",VLOOKUP(CONCATENATE($O$3,$A24),[2]DATA!$A$1:$G$2000,7,0))</f>
        <v>41000000</v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>J_Turnbull</v>
      </c>
      <c r="E63" s="18" t="str">
        <f>IF(ISERROR(VLOOKUP(CONCATENATE($O$3,$A25),[2]DATA!$A$1:$G$20000,6,0)),"",VLOOKUP(CONCATENATE($O$3,$A25),[2]DATA!$A$1:$G$2000,6,0))</f>
        <v>Lyon</v>
      </c>
      <c r="F63" s="18">
        <f>IF(ISERROR(VLOOKUP(CONCATENATE($O$3,$A25),[2]DATA!$A$1:$G$20000,7,0)),"",VLOOKUP(CONCATENATE($O$3,$A25),[2]DATA!$A$1:$G$2000,7,0))</f>
        <v>5000000</v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3666" divId="laz_13666" sourceType="range" sourceRef="B1:F79" destinationFile="C:\Users\jbank\Desktop\FFO-2Stuff\Finances\efl\soc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2023-10-26T19:28:58Z</dcterms:modified>
</cp:coreProperties>
</file>