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prem\"/>
    </mc:Choice>
  </mc:AlternateContent>
  <xr:revisionPtr revIDLastSave="0" documentId="13_ncr:1_{5C48CC5B-A931-4CB0-A983-F76D237D12C1}" xr6:coauthVersionLast="47" xr6:coauthVersionMax="47" xr10:uidLastSave="{00000000-0000-0000-0000-000000000000}"/>
  <bookViews>
    <workbookView xWindow="1425" yWindow="1425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F15" i="1" l="1"/>
  <c r="D33" i="1"/>
  <c r="E46" i="1"/>
  <c r="F10" i="1"/>
  <c r="E65" i="1"/>
  <c r="D71" i="1"/>
  <c r="D38" i="1"/>
  <c r="F11" i="1"/>
  <c r="D77" i="1"/>
  <c r="E33" i="1"/>
  <c r="D7" i="1"/>
  <c r="E28" i="1"/>
  <c r="D39" i="1"/>
  <c r="E48" i="1"/>
  <c r="G51" i="1"/>
  <c r="E56" i="1"/>
  <c r="F61" i="1"/>
  <c r="D67" i="1"/>
  <c r="E72" i="1"/>
  <c r="F77" i="1"/>
  <c r="E10" i="1"/>
  <c r="E70" i="1"/>
  <c r="G50" i="1"/>
  <c r="F21" i="1"/>
  <c r="E60" i="1"/>
  <c r="F60" i="1"/>
  <c r="E6" i="1"/>
  <c r="F47" i="1"/>
  <c r="D28" i="1"/>
  <c r="F66" i="1"/>
  <c r="E12" i="1"/>
  <c r="E7" i="1"/>
  <c r="E23" i="1"/>
  <c r="D34" i="1"/>
  <c r="E39" i="1"/>
  <c r="F48" i="1"/>
  <c r="H51" i="1"/>
  <c r="F56" i="1"/>
  <c r="D62" i="1"/>
  <c r="E67" i="1"/>
  <c r="F72" i="1"/>
  <c r="D78" i="1"/>
  <c r="F31" i="1"/>
  <c r="F26" i="1"/>
  <c r="D60" i="1"/>
  <c r="D55" i="1"/>
  <c r="F16" i="1"/>
  <c r="E47" i="1"/>
  <c r="E66" i="1"/>
  <c r="D56" i="1"/>
  <c r="F33" i="1"/>
  <c r="F12" i="1"/>
  <c r="D13" i="1"/>
  <c r="F23" i="1"/>
  <c r="F39" i="1"/>
  <c r="D52" i="1"/>
  <c r="E62" i="1"/>
  <c r="F67" i="1"/>
  <c r="D73" i="1"/>
  <c r="E78" i="1"/>
  <c r="D37" i="1"/>
  <c r="F70" i="1"/>
  <c r="E32" i="1"/>
  <c r="E71" i="1"/>
  <c r="F27" i="1"/>
  <c r="E77" i="1"/>
  <c r="F17" i="1"/>
  <c r="F28" i="1"/>
  <c r="D29" i="1"/>
  <c r="D57" i="1"/>
  <c r="D8" i="1"/>
  <c r="F18" i="1"/>
  <c r="D24" i="1"/>
  <c r="F34" i="1"/>
  <c r="D40" i="1"/>
  <c r="D49" i="1"/>
  <c r="E52" i="1"/>
  <c r="E57" i="1"/>
  <c r="F62" i="1"/>
  <c r="D68" i="1"/>
  <c r="E73" i="1"/>
  <c r="F78" i="1"/>
  <c r="E26" i="1"/>
  <c r="D16" i="1"/>
  <c r="D76" i="1"/>
  <c r="D27" i="1"/>
  <c r="E11" i="1"/>
  <c r="F76" i="1"/>
  <c r="E22" i="1"/>
  <c r="E17" i="1"/>
  <c r="D72" i="1"/>
  <c r="D23" i="1"/>
  <c r="D18" i="1"/>
  <c r="F7" i="1"/>
  <c r="E18" i="1"/>
  <c r="E34" i="1"/>
  <c r="G48" i="1"/>
  <c r="E13" i="1"/>
  <c r="E29" i="1"/>
  <c r="E8" i="1"/>
  <c r="F13" i="1"/>
  <c r="D19" i="1"/>
  <c r="E24" i="1"/>
  <c r="F29" i="1"/>
  <c r="D35" i="1"/>
  <c r="E40" i="1"/>
  <c r="E49" i="1"/>
  <c r="F52" i="1"/>
  <c r="F57" i="1"/>
  <c r="D63" i="1"/>
  <c r="E68" i="1"/>
  <c r="F73" i="1"/>
  <c r="B79" i="1"/>
  <c r="F75" i="1"/>
  <c r="E76" i="1"/>
  <c r="E27" i="1"/>
  <c r="F55" i="1"/>
  <c r="D12" i="1"/>
  <c r="D79" i="1"/>
  <c r="D65" i="1"/>
  <c r="F46" i="1"/>
  <c r="D11" i="1"/>
  <c r="F37" i="1"/>
  <c r="E55" i="1"/>
  <c r="E38" i="1"/>
  <c r="D48" i="1"/>
  <c r="E35" i="1"/>
  <c r="F68" i="1"/>
  <c r="F19" i="1"/>
  <c r="F35" i="1"/>
  <c r="D53" i="1"/>
  <c r="E58" i="1"/>
  <c r="F63" i="1"/>
  <c r="D69" i="1"/>
  <c r="E74" i="1"/>
  <c r="E79" i="1"/>
  <c r="F50" i="1"/>
  <c r="C5" i="1"/>
  <c r="D32" i="1"/>
  <c r="F65" i="1"/>
  <c r="F32" i="1"/>
  <c r="D61" i="1"/>
  <c r="F38" i="1"/>
  <c r="E19" i="1"/>
  <c r="F40" i="1"/>
  <c r="D58" i="1"/>
  <c r="D9" i="1"/>
  <c r="E30" i="1"/>
  <c r="E9" i="1"/>
  <c r="D20" i="1"/>
  <c r="E25" i="1"/>
  <c r="F30" i="1"/>
  <c r="D36" i="1"/>
  <c r="E45" i="1"/>
  <c r="H49" i="1"/>
  <c r="E53" i="1"/>
  <c r="F58" i="1"/>
  <c r="D64" i="1"/>
  <c r="E69" i="1"/>
  <c r="F74" i="1"/>
  <c r="F79" i="1"/>
  <c r="F59" i="1"/>
  <c r="E37" i="1"/>
  <c r="C6" i="1"/>
  <c r="H50" i="1"/>
  <c r="D6" i="1"/>
  <c r="D51" i="1"/>
  <c r="E51" i="1"/>
  <c r="F22" i="1"/>
  <c r="E61" i="1"/>
  <c r="D14" i="1"/>
  <c r="D30" i="1"/>
  <c r="H52" i="1"/>
  <c r="D74" i="1"/>
  <c r="D25" i="1"/>
  <c r="G49" i="1"/>
  <c r="F14" i="1"/>
  <c r="F9" i="1"/>
  <c r="D15" i="1"/>
  <c r="E20" i="1"/>
  <c r="F25" i="1"/>
  <c r="D31" i="1"/>
  <c r="E36" i="1"/>
  <c r="F45" i="1"/>
  <c r="D50" i="1"/>
  <c r="F53" i="1"/>
  <c r="D59" i="1"/>
  <c r="E64" i="1"/>
  <c r="F69" i="1"/>
  <c r="D75" i="1"/>
  <c r="C10" i="1"/>
  <c r="D21" i="1"/>
  <c r="E54" i="1"/>
  <c r="E21" i="1"/>
  <c r="F54" i="1"/>
  <c r="E16" i="1"/>
  <c r="D47" i="1"/>
  <c r="D22" i="1"/>
  <c r="D66" i="1"/>
  <c r="D17" i="1"/>
  <c r="F71" i="1"/>
  <c r="F6" i="1"/>
  <c r="F51" i="1"/>
  <c r="F8" i="1"/>
  <c r="F24" i="1"/>
  <c r="F49" i="1"/>
  <c r="E63" i="1"/>
  <c r="E14" i="1"/>
  <c r="D45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<sst xmlns="http://schemas.openxmlformats.org/spreadsheetml/2006/main" count="16" uniqueCount="14">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</sst>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BRC</v>
          </cell>
          <cell r="D9" t="str">
            <v>Bristol_City</v>
          </cell>
        </row>
        <row r="10">
          <cell r="C10" t="str">
            <v>BUR</v>
          </cell>
          <cell r="D10" t="str">
            <v>Burnley</v>
          </cell>
        </row>
        <row r="11">
          <cell r="C11" t="str">
            <v>CHE</v>
          </cell>
          <cell r="D11" t="str">
            <v>Chelsea</v>
          </cell>
        </row>
        <row r="12">
          <cell r="C12" t="str">
            <v>CRY</v>
          </cell>
          <cell r="D12" t="str">
            <v>Crystal_Palace</v>
          </cell>
        </row>
        <row r="13">
          <cell r="C13" t="str">
            <v>EVE</v>
          </cell>
          <cell r="D13" t="str">
            <v>Everton</v>
          </cell>
        </row>
        <row r="14">
          <cell r="C14" t="str">
            <v>LEE</v>
          </cell>
          <cell r="D14" t="str">
            <v>Leeds_United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MID</v>
          </cell>
          <cell r="D18" t="str">
            <v>Middlesbrough</v>
          </cell>
        </row>
        <row r="19">
          <cell r="C19" t="str">
            <v>NEW</v>
          </cell>
          <cell r="D19" t="str">
            <v>Newcastle_United</v>
          </cell>
        </row>
        <row r="20">
          <cell r="C20" t="str">
            <v>SHW</v>
          </cell>
          <cell r="D20" t="str">
            <v>Sheffield_Wednesday</v>
          </cell>
        </row>
        <row r="21">
          <cell r="C21" t="str">
            <v>SOU</v>
          </cell>
          <cell r="D21" t="str">
            <v>Southampton</v>
          </cell>
        </row>
        <row r="22">
          <cell r="C22" t="str">
            <v>STO</v>
          </cell>
          <cell r="D22" t="str">
            <v>Stoke_City</v>
          </cell>
        </row>
        <row r="23">
          <cell r="C23" t="str">
            <v>TOT</v>
          </cell>
          <cell r="D23" t="str">
            <v>Tottenham_Hotspur</v>
          </cell>
        </row>
        <row r="24">
          <cell r="C24" t="str">
            <v>WHU</v>
          </cell>
          <cell r="D24" t="str">
            <v>West_Ham</v>
          </cell>
        </row>
        <row r="25">
          <cell r="C25" t="str">
            <v>WOL</v>
          </cell>
          <cell r="D25" t="str">
            <v>Wolves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  <sheetName val="Central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L23" sqref="L23"/>
    </sheetView>
  </sheetViews>
  <sheetFormatPr defaultColWidth="18.7109375" defaultRowHeight="18" x14ac:dyDescent="0.25"/>
  <cols>
    <col min="1" max="1" width="4.85546875" style="4" customWidth="1"/>
    <col min="2" max="2" width="27.42578125" style="3" bestFit="1" customWidth="1"/>
    <col min="3" max="3" width="23.7109375" style="2" bestFit="1" customWidth="1"/>
    <col min="4" max="4" width="23.28515625" style="2" bestFit="1" customWidth="1"/>
    <col min="5" max="5" width="26.8554687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8.42578125" style="1" bestFit="1" customWidth="1"/>
    <col min="15" max="15" width="13.140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19420000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Arsenal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126020000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M_Locatelli</v>
      </c>
      <c r="E6" s="26" t="str">
        <f>IF(ISERROR(VLOOKUP(CONCATENATE($O$3,$A7),[2]DATA!$B$1:$G$2000,4,0)),"",VLOOKUP(CONCATENATE($O$3,$A7),[2]DATA!$B$1:$G$2000,4,0))</f>
        <v>Roma</v>
      </c>
      <c r="F6" s="18">
        <f>IF(ISERROR(VLOOKUP(CONCATENATE($O$3,$A7),[2]DATA!$B$1:$G$2000,6,0)),"",VLOOKUP(CONCATENATE($O$3,$A7),[2]DATA!$B$1:$G$2000,6,0)/-1)</f>
        <v>-310000000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D_Henderson</v>
      </c>
      <c r="E7" s="26" t="str">
        <f>IF(ISERROR(VLOOKUP(CONCATENATE($O$3,$A8),[2]DATA!$B$1:$G$2000,4,0)),"",VLOOKUP(CONCATENATE($O$3,$A8),[2]DATA!$B$1:$G$2000,4,0))</f>
        <v>Atletico_Madrid</v>
      </c>
      <c r="F7" s="18">
        <f>IF(ISERROR(VLOOKUP(CONCATENATE($O$3,$A8),[2]DATA!$B$1:$G$2000,6,0)),"",VLOOKUP(CONCATENATE($O$3,$A8),[2]DATA!$B$1:$G$2000,6,0)/-1)</f>
        <v>-150000000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A_Christensen</v>
      </c>
      <c r="E8" s="26" t="str">
        <f>IF(ISERROR(VLOOKUP(CONCATENATE($O$3,$A9),[2]DATA!$B$1:$G$2000,4,0)),"",VLOOKUP(CONCATENATE($O$3,$A9),[2]DATA!$B$1:$G$2000,4,0))</f>
        <v>Tottenham_Hotspur</v>
      </c>
      <c r="F8" s="18">
        <f>IF(ISERROR(VLOOKUP(CONCATENATE($O$3,$A9),[2]DATA!$B$1:$G$2000,6,0)),"",VLOOKUP(CONCATENATE($O$3,$A9),[2]DATA!$B$1:$G$2000,6,0)/-1)</f>
        <v>-45000000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N_Madueke</v>
      </c>
      <c r="E9" s="26" t="str">
        <f>IF(ISERROR(VLOOKUP(CONCATENATE($O$3,$A10),[2]DATA!$B$1:$G$2000,4,0)),"",VLOOKUP(CONCATENATE($O$3,$A10),[2]DATA!$B$1:$G$2000,4,0))</f>
        <v>Tottenham_Hotspur</v>
      </c>
      <c r="F9" s="18">
        <f>IF(ISERROR(VLOOKUP(CONCATENATE($O$3,$A10),[2]DATA!$B$1:$G$2000,6,0)),"",VLOOKUP(CONCATENATE($O$3,$A10),[2]DATA!$B$1:$G$2000,6,0)/-1)</f>
        <v>-45000000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101200000</v>
      </c>
      <c r="D10" s="26" t="str">
        <f>IF(ISERROR(VLOOKUP(CONCATENATE($O$3,$A11),[2]DATA!$B$1:$G$2000,3,0)),"",VLOOKUP(CONCATENATE($O$3,$A11),[2]DATA!$B$1:$G$2000,3,0))</f>
        <v>A_Balde</v>
      </c>
      <c r="E10" s="26" t="str">
        <f>IF(ISERROR(VLOOKUP(CONCATENATE($O$3,$A11),[2]DATA!$B$1:$G$2000,4,0)),"",VLOOKUP(CONCATENATE($O$3,$A11),[2]DATA!$B$1:$G$2000,4,0))</f>
        <v>Non_FFO</v>
      </c>
      <c r="F10" s="18">
        <f>IF(ISERROR(VLOOKUP(CONCATENATE($O$3,$A11),[2]DATA!$B$1:$G$2000,6,0)),"",VLOOKUP(CONCATENATE($O$3,$A11),[2]DATA!$B$1:$G$2000,6,0)/-1)</f>
        <v>-205000000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-52800000</v>
      </c>
      <c r="D11" s="26" t="str">
        <f>IF(ISERROR(VLOOKUP(CONCATENATE($O$3,$A12),[2]DATA!$B$1:$G$2000,3,0)),"",VLOOKUP(CONCATENATE($O$3,$A12),[2]DATA!$B$1:$G$2000,3,0))</f>
        <v>T_Lamptey</v>
      </c>
      <c r="E11" s="26" t="str">
        <f>IF(ISERROR(VLOOKUP(CONCATENATE($O$3,$A12),[2]DATA!$B$1:$G$2000,4,0)),"",VLOOKUP(CONCATENATE($O$3,$A12),[2]DATA!$B$1:$G$2000,4,0))</f>
        <v>Rangers</v>
      </c>
      <c r="F11" s="18">
        <f>IF(ISERROR(VLOOKUP(CONCATENATE($O$3,$A12),[2]DATA!$B$1:$G$2000,6,0)),"",VLOOKUP(CONCATENATE($O$3,$A12),[2]DATA!$B$1:$G$2000,6,0)/-1)</f>
        <v>-80000000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-155000000</v>
      </c>
      <c r="D12" s="26" t="str">
        <f>IF(ISERROR(VLOOKUP(CONCATENATE($O$3,$A13),[2]DATA!$B$1:$G$2000,3,0)),"",VLOOKUP(CONCATENATE($O$3,$A13),[2]DATA!$B$1:$G$2000,3,0))</f>
        <v>J_Obita</v>
      </c>
      <c r="E12" s="26" t="str">
        <f>IF(ISERROR(VLOOKUP(CONCATENATE($O$3,$A13),[2]DATA!$B$1:$G$2000,4,0)),"",VLOOKUP(CONCATENATE($O$3,$A13),[2]DATA!$B$1:$G$2000,4,0))</f>
        <v>Rangers</v>
      </c>
      <c r="F12" s="18">
        <f>IF(ISERROR(VLOOKUP(CONCATENATE($O$3,$A13),[2]DATA!$B$1:$G$2000,6,0)),"",VLOOKUP(CONCATENATE($O$3,$A13),[2]DATA!$B$1:$G$2000,6,0)/-1)</f>
        <v>-20000000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K_Thuram</v>
      </c>
      <c r="E13" s="26" t="str">
        <f>IF(ISERROR(VLOOKUP(CONCATENATE($O$3,$A14),[2]DATA!$B$1:$G$2000,4,0)),"",VLOOKUP(CONCATENATE($O$3,$A14),[2]DATA!$B$1:$G$2000,4,0))</f>
        <v>PSG</v>
      </c>
      <c r="F13" s="18">
        <f>IF(ISERROR(VLOOKUP(CONCATENATE($O$3,$A14),[2]DATA!$B$1:$G$2000,6,0)),"",VLOOKUP(CONCATENATE($O$3,$A14),[2]DATA!$B$1:$G$2000,6,0)/-1)</f>
        <v>-200000000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Pedri</v>
      </c>
      <c r="E14" s="26" t="str">
        <f>IF(ISERROR(VLOOKUP(CONCATENATE($O$3,$A15),[2]DATA!$B$1:$G$2000,4,0)),"",VLOOKUP(CONCATENATE($O$3,$A15),[2]DATA!$B$1:$G$2000,4,0))</f>
        <v>Barcelona</v>
      </c>
      <c r="F14" s="18">
        <f>IF(ISERROR(VLOOKUP(CONCATENATE($O$3,$A15),[2]DATA!$B$1:$G$2000,6,0)),"",VLOOKUP(CONCATENATE($O$3,$A15),[2]DATA!$B$1:$G$2000,6,0)/-1)</f>
        <v>-200000000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S_Dest</v>
      </c>
      <c r="E45" s="18" t="str">
        <f>IF(ISERROR(VLOOKUP(CONCATENATE($O$3,$A7),[2]DATA!$A$1:$G$20000,6,0)),"",VLOOKUP(CONCATENATE($O$3,$A7),[2]DATA!$A$1:$G$2000,6,0))</f>
        <v>Real_Madrid</v>
      </c>
      <c r="F45" s="18">
        <f>IF(ISERROR(VLOOKUP(CONCATENATE($O$3,$A7),[2]DATA!$A$1:$G$20000,7,0)),"",VLOOKUP(CONCATENATE($O$3,$A7),[2]DATA!$A$1:$G$2000,7,0))</f>
        <v>400000000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J_Oblak</v>
      </c>
      <c r="E46" s="18" t="str">
        <f>IF(ISERROR(VLOOKUP(CONCATENATE($O$3,$A8),[2]DATA!$A$1:$G$20000,6,0)),"",VLOOKUP(CONCATENATE($O$3,$A8),[2]DATA!$A$1:$G$2000,6,0))</f>
        <v>Atletico_Madrid</v>
      </c>
      <c r="F46" s="18">
        <f>IF(ISERROR(VLOOKUP(CONCATENATE($O$3,$A8),[2]DATA!$A$1:$G$20000,7,0)),"",VLOOKUP(CONCATENATE($O$3,$A8),[2]DATA!$A$1:$G$2000,7,0))</f>
        <v>150000000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O_Kokcu</v>
      </c>
      <c r="E47" s="18" t="str">
        <f>IF(ISERROR(VLOOKUP(CONCATENATE($O$3,$A9),[2]DATA!$A$1:$G$20000,6,0)),"",VLOOKUP(CONCATENATE($O$3,$A9),[2]DATA!$A$1:$G$2000,6,0))</f>
        <v>Tottenham_Hotspur</v>
      </c>
      <c r="F47" s="18">
        <f>IF(ISERROR(VLOOKUP(CONCATENATE($O$3,$A9),[2]DATA!$A$1:$G$20000,7,0)),"",VLOOKUP(CONCATENATE($O$3,$A9),[2]DATA!$A$1:$G$2000,7,0))</f>
        <v>30000000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F_Kessie</v>
      </c>
      <c r="E48" s="18" t="str">
        <f>IF(ISERROR(VLOOKUP(CONCATENATE($O$3,$A10),[2]DATA!$A$1:$G$20000,6,0)),"",VLOOKUP(CONCATENATE($O$3,$A10),[2]DATA!$A$1:$G$2000,6,0))</f>
        <v>Tottenham_Hotspur</v>
      </c>
      <c r="F48" s="18">
        <f>IF(ISERROR(VLOOKUP(CONCATENATE($O$3,$A10),[2]DATA!$A$1:$G$20000,7,0)),"",VLOOKUP(CONCATENATE($O$3,$A10),[2]DATA!$A$1:$G$2000,7,0))</f>
        <v>30000000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P_Dybala</v>
      </c>
      <c r="E49" s="18" t="str">
        <f>IF(ISERROR(VLOOKUP(CONCATENATE($O$3,$A11),[2]DATA!$A$1:$G$20000,6,0)),"",VLOOKUP(CONCATENATE($O$3,$A11),[2]DATA!$A$1:$G$2000,6,0))</f>
        <v>Tottenham_Hotspur</v>
      </c>
      <c r="F49" s="18">
        <f>IF(ISERROR(VLOOKUP(CONCATENATE($O$3,$A11),[2]DATA!$A$1:$G$20000,7,0)),"",VLOOKUP(CONCATENATE($O$3,$A11),[2]DATA!$A$1:$G$2000,7,0))</f>
        <v>30000000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Bremer</v>
      </c>
      <c r="E50" s="18" t="str">
        <f>IF(ISERROR(VLOOKUP(CONCATENATE($O$3,$A12),[2]DATA!$A$1:$G$20000,6,0)),"",VLOOKUP(CONCATENATE($O$3,$A12),[2]DATA!$A$1:$G$2000,6,0))</f>
        <v>Rangers</v>
      </c>
      <c r="F50" s="18">
        <f>IF(ISERROR(VLOOKUP(CONCATENATE($O$3,$A12),[2]DATA!$A$1:$G$20000,7,0)),"",VLOOKUP(CONCATENATE($O$3,$A12),[2]DATA!$A$1:$G$2000,7,0))</f>
        <v>50000000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O_Skipp</v>
      </c>
      <c r="E51" s="18" t="str">
        <f>IF(ISERROR(VLOOKUP(CONCATENATE($O$3,$A13),[2]DATA!$A$1:$G$20000,6,0)),"",VLOOKUP(CONCATENATE($O$3,$A13),[2]DATA!$A$1:$G$2000,6,0))</f>
        <v>Rangers</v>
      </c>
      <c r="F51" s="18">
        <f>IF(ISERROR(VLOOKUP(CONCATENATE($O$3,$A13),[2]DATA!$A$1:$G$20000,7,0)),"",VLOOKUP(CONCATENATE($O$3,$A13),[2]DATA!$A$1:$G$2000,7,0))</f>
        <v>50000000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T_Lamptey</v>
      </c>
      <c r="E52" s="18" t="str">
        <f>IF(ISERROR(VLOOKUP(CONCATENATE($O$3,$A14),[2]DATA!$A$1:$G$20000,6,0)),"",VLOOKUP(CONCATENATE($O$3,$A14),[2]DATA!$A$1:$G$2000,6,0))</f>
        <v>PSG</v>
      </c>
      <c r="F52" s="18">
        <f>IF(ISERROR(VLOOKUP(CONCATENATE($O$3,$A14),[2]DATA!$A$1:$G$20000,7,0)),"",VLOOKUP(CONCATENATE($O$3,$A14),[2]DATA!$A$1:$G$2000,7,0))</f>
        <v>210000000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Thiago</v>
      </c>
      <c r="E53" s="18" t="str">
        <f>IF(ISERROR(VLOOKUP(CONCATENATE($O$3,$A15),[2]DATA!$A$1:$G$20000,6,0)),"",VLOOKUP(CONCATENATE($O$3,$A15),[2]DATA!$A$1:$G$2000,6,0))</f>
        <v>Barcelona</v>
      </c>
      <c r="F53" s="18">
        <f>IF(ISERROR(VLOOKUP(CONCATENATE($O$3,$A15),[2]DATA!$A$1:$G$20000,7,0)),"",VLOOKUP(CONCATENATE($O$3,$A15),[2]DATA!$A$1:$G$2000,7,0))</f>
        <v>150000000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20057" divId="ars_20057" sourceType="range" sourceRef="B1:F79" destinationFile="C:\Users\jbank\Desktop\FFO-2Stuff\Finances\prem\ars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2023-10-26T19:30:58Z</dcterms:modified>
</cp:coreProperties>
</file>